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 activeTab="1"/>
  </bookViews>
  <sheets>
    <sheet name="Лист1" sheetId="2" r:id="rId1"/>
    <sheet name="СОО" sheetId="1" r:id="rId2"/>
  </sheets>
  <calcPr calcId="144525"/>
</workbook>
</file>

<file path=xl/calcChain.xml><?xml version="1.0" encoding="utf-8"?>
<calcChain xmlns="http://schemas.openxmlformats.org/spreadsheetml/2006/main">
  <c r="O49" i="1" l="1"/>
  <c r="C51" i="1"/>
  <c r="D51" i="1"/>
  <c r="O51" i="1" s="1"/>
  <c r="E51" i="1"/>
  <c r="F51" i="1"/>
  <c r="G51" i="1"/>
  <c r="H51" i="1"/>
  <c r="I51" i="1"/>
  <c r="J51" i="1"/>
  <c r="K51" i="1"/>
  <c r="L51" i="1"/>
  <c r="B51" i="1"/>
  <c r="M51" i="1" l="1"/>
  <c r="Q51" i="1"/>
  <c r="P51" i="1"/>
  <c r="N51" i="1"/>
  <c r="Q50" i="1"/>
  <c r="P50" i="1"/>
  <c r="O50" i="1"/>
  <c r="N50" i="1"/>
  <c r="M50" i="1"/>
  <c r="Q49" i="1"/>
  <c r="P49" i="1"/>
  <c r="N49" i="1"/>
  <c r="M49" i="1"/>
  <c r="Q48" i="1"/>
  <c r="P48" i="1"/>
  <c r="S48" i="1" s="1"/>
  <c r="O48" i="1"/>
  <c r="N48" i="1"/>
  <c r="R48" i="1" s="1"/>
  <c r="M48" i="1"/>
  <c r="Q47" i="1"/>
  <c r="P47" i="1"/>
  <c r="O47" i="1"/>
  <c r="N47" i="1"/>
  <c r="M47" i="1"/>
  <c r="Q46" i="1"/>
  <c r="P46" i="1"/>
  <c r="S46" i="1" s="1"/>
  <c r="O46" i="1"/>
  <c r="N46" i="1"/>
  <c r="R46" i="1" s="1"/>
  <c r="M46" i="1"/>
  <c r="Q45" i="1"/>
  <c r="P45" i="1"/>
  <c r="O45" i="1"/>
  <c r="N45" i="1"/>
  <c r="M45" i="1"/>
  <c r="Q44" i="1"/>
  <c r="P44" i="1"/>
  <c r="S44" i="1" s="1"/>
  <c r="O44" i="1"/>
  <c r="N44" i="1"/>
  <c r="R44" i="1" s="1"/>
  <c r="M44" i="1"/>
  <c r="P43" i="1"/>
  <c r="S43" i="1" s="1"/>
  <c r="O43" i="1"/>
  <c r="N43" i="1"/>
  <c r="R43" i="1" s="1"/>
  <c r="M43" i="1"/>
  <c r="Q42" i="1"/>
  <c r="P42" i="1"/>
  <c r="O42" i="1"/>
  <c r="N42" i="1"/>
  <c r="M42" i="1"/>
  <c r="Q41" i="1"/>
  <c r="P41" i="1"/>
  <c r="S41" i="1" s="1"/>
  <c r="O41" i="1"/>
  <c r="N41" i="1"/>
  <c r="R41" i="1" s="1"/>
  <c r="M41" i="1"/>
  <c r="Q40" i="1"/>
  <c r="P40" i="1"/>
  <c r="O40" i="1"/>
  <c r="N40" i="1"/>
  <c r="M40" i="1"/>
  <c r="Q39" i="1"/>
  <c r="P39" i="1"/>
  <c r="S39" i="1" s="1"/>
  <c r="O39" i="1"/>
  <c r="N39" i="1"/>
  <c r="R39" i="1" s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  <c r="Q35" i="1"/>
  <c r="P35" i="1"/>
  <c r="S35" i="1" s="1"/>
  <c r="O35" i="1"/>
  <c r="N35" i="1"/>
  <c r="R35" i="1" s="1"/>
  <c r="M35" i="1"/>
  <c r="Q34" i="1"/>
  <c r="P34" i="1"/>
  <c r="O34" i="1"/>
  <c r="N34" i="1"/>
  <c r="M34" i="1"/>
  <c r="Q33" i="1"/>
  <c r="P33" i="1"/>
  <c r="S33" i="1" s="1"/>
  <c r="O33" i="1"/>
  <c r="N33" i="1"/>
  <c r="R33" i="1" s="1"/>
  <c r="M33" i="1"/>
  <c r="Q32" i="1"/>
  <c r="P32" i="1"/>
  <c r="O32" i="1"/>
  <c r="N32" i="1"/>
  <c r="M32" i="1"/>
  <c r="Q31" i="1"/>
  <c r="P31" i="1"/>
  <c r="S31" i="1" s="1"/>
  <c r="O31" i="1"/>
  <c r="N31" i="1"/>
  <c r="R31" i="1" s="1"/>
  <c r="M31" i="1"/>
  <c r="Q30" i="1"/>
  <c r="P30" i="1"/>
  <c r="O30" i="1"/>
  <c r="N30" i="1"/>
  <c r="M30" i="1"/>
  <c r="Q29" i="1"/>
  <c r="P29" i="1"/>
  <c r="S29" i="1" s="1"/>
  <c r="O29" i="1"/>
  <c r="N29" i="1"/>
  <c r="R29" i="1" s="1"/>
  <c r="M29" i="1"/>
  <c r="Q28" i="1"/>
  <c r="O28" i="1"/>
  <c r="N28" i="1"/>
  <c r="R28" i="1" s="1"/>
  <c r="M28" i="1"/>
  <c r="S28" i="1" s="1"/>
  <c r="Q27" i="1"/>
  <c r="P27" i="1"/>
  <c r="O27" i="1"/>
  <c r="N27" i="1"/>
  <c r="M27" i="1"/>
  <c r="Q26" i="1"/>
  <c r="P26" i="1"/>
  <c r="S26" i="1" s="1"/>
  <c r="O26" i="1"/>
  <c r="N26" i="1"/>
  <c r="R26" i="1" s="1"/>
  <c r="M26" i="1"/>
  <c r="Q25" i="1"/>
  <c r="P25" i="1"/>
  <c r="O25" i="1"/>
  <c r="N25" i="1"/>
  <c r="M25" i="1"/>
  <c r="Q24" i="1"/>
  <c r="P24" i="1"/>
  <c r="S24" i="1" s="1"/>
  <c r="O24" i="1"/>
  <c r="N24" i="1"/>
  <c r="R24" i="1" s="1"/>
  <c r="M24" i="1"/>
  <c r="Q23" i="1"/>
  <c r="P23" i="1"/>
  <c r="O23" i="1"/>
  <c r="N23" i="1"/>
  <c r="M23" i="1"/>
  <c r="Q22" i="1"/>
  <c r="P22" i="1"/>
  <c r="S22" i="1" s="1"/>
  <c r="O22" i="1"/>
  <c r="N22" i="1"/>
  <c r="R22" i="1" s="1"/>
  <c r="M22" i="1"/>
  <c r="Q21" i="1"/>
  <c r="P21" i="1"/>
  <c r="O21" i="1"/>
  <c r="N21" i="1"/>
  <c r="M21" i="1"/>
  <c r="P20" i="1"/>
  <c r="O20" i="1"/>
  <c r="N20" i="1"/>
  <c r="M20" i="1"/>
  <c r="Q19" i="1"/>
  <c r="P19" i="1"/>
  <c r="S19" i="1" s="1"/>
  <c r="O19" i="1"/>
  <c r="N19" i="1"/>
  <c r="R19" i="1" s="1"/>
  <c r="M19" i="1"/>
  <c r="Q18" i="1"/>
  <c r="P18" i="1"/>
  <c r="O18" i="1"/>
  <c r="N18" i="1"/>
  <c r="M18" i="1"/>
  <c r="Q17" i="1"/>
  <c r="P17" i="1"/>
  <c r="S17" i="1" s="1"/>
  <c r="O17" i="1"/>
  <c r="N17" i="1"/>
  <c r="R17" i="1" s="1"/>
  <c r="M17" i="1"/>
  <c r="Q16" i="1"/>
  <c r="P16" i="1"/>
  <c r="O16" i="1"/>
  <c r="N16" i="1"/>
  <c r="M16" i="1"/>
  <c r="Q15" i="1"/>
  <c r="O15" i="1"/>
  <c r="N15" i="1"/>
  <c r="M15" i="1"/>
  <c r="S15" i="1" s="1"/>
  <c r="Q14" i="1"/>
  <c r="P14" i="1"/>
  <c r="S14" i="1" s="1"/>
  <c r="O14" i="1"/>
  <c r="N14" i="1"/>
  <c r="R14" i="1" s="1"/>
  <c r="M14" i="1"/>
  <c r="Q13" i="1"/>
  <c r="P13" i="1"/>
  <c r="O13" i="1"/>
  <c r="N13" i="1"/>
  <c r="M13" i="1"/>
  <c r="Q12" i="1"/>
  <c r="P12" i="1"/>
  <c r="S12" i="1" s="1"/>
  <c r="O12" i="1"/>
  <c r="N12" i="1"/>
  <c r="R12" i="1" s="1"/>
  <c r="M12" i="1"/>
  <c r="Q11" i="1"/>
  <c r="P11" i="1"/>
  <c r="O11" i="1"/>
  <c r="N11" i="1"/>
  <c r="M11" i="1"/>
  <c r="Q10" i="1"/>
  <c r="P10" i="1"/>
  <c r="S10" i="1" s="1"/>
  <c r="O10" i="1"/>
  <c r="N10" i="1"/>
  <c r="R10" i="1" s="1"/>
  <c r="M10" i="1"/>
  <c r="Q9" i="1"/>
  <c r="P9" i="1"/>
  <c r="O9" i="1"/>
  <c r="N9" i="1"/>
  <c r="M9" i="1"/>
  <c r="Q8" i="1"/>
  <c r="P8" i="1"/>
  <c r="S8" i="1" s="1"/>
  <c r="O8" i="1"/>
  <c r="N8" i="1"/>
  <c r="R8" i="1" s="1"/>
  <c r="M8" i="1"/>
  <c r="Q7" i="1"/>
  <c r="P7" i="1"/>
  <c r="O7" i="1"/>
  <c r="N7" i="1"/>
  <c r="M7" i="1"/>
  <c r="Q6" i="1"/>
  <c r="P6" i="1"/>
  <c r="S6" i="1" s="1"/>
  <c r="O6" i="1"/>
  <c r="N6" i="1"/>
  <c r="R6" i="1" s="1"/>
  <c r="M6" i="1"/>
  <c r="R50" i="1" l="1"/>
  <c r="S49" i="1"/>
  <c r="S37" i="1"/>
  <c r="S51" i="1"/>
  <c r="R37" i="1"/>
  <c r="R51" i="1"/>
  <c r="R7" i="1"/>
  <c r="S7" i="1"/>
  <c r="R9" i="1"/>
  <c r="S9" i="1"/>
  <c r="R11" i="1"/>
  <c r="S11" i="1"/>
  <c r="R13" i="1"/>
  <c r="S13" i="1"/>
  <c r="R15" i="1"/>
  <c r="R16" i="1"/>
  <c r="S16" i="1"/>
  <c r="R18" i="1"/>
  <c r="S18" i="1"/>
  <c r="R20" i="1"/>
  <c r="S20" i="1"/>
  <c r="R21" i="1"/>
  <c r="S21" i="1"/>
  <c r="R23" i="1"/>
  <c r="S23" i="1"/>
  <c r="R25" i="1"/>
  <c r="S25" i="1"/>
  <c r="R27" i="1"/>
  <c r="S27" i="1"/>
  <c r="R30" i="1"/>
  <c r="S30" i="1"/>
  <c r="R32" i="1"/>
  <c r="S32" i="1"/>
  <c r="R34" i="1"/>
  <c r="S34" i="1"/>
  <c r="R36" i="1"/>
  <c r="S36" i="1"/>
  <c r="R38" i="1"/>
  <c r="S38" i="1"/>
  <c r="R40" i="1"/>
  <c r="S40" i="1"/>
  <c r="R42" i="1"/>
  <c r="S42" i="1"/>
  <c r="R45" i="1"/>
  <c r="S45" i="1"/>
  <c r="R47" i="1"/>
  <c r="S47" i="1"/>
  <c r="R49" i="1"/>
  <c r="S50" i="1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I21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было 5</t>
        </r>
      </text>
    </comment>
  </commentList>
</comments>
</file>

<file path=xl/comments2.xml><?xml version="1.0" encoding="utf-8"?>
<comments xmlns="http://schemas.openxmlformats.org/spreadsheetml/2006/main">
  <authors>
    <author>Пользователь Windows</author>
  </authors>
  <commentLis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был ноль</t>
        </r>
      </text>
    </comment>
    <comment ref="L48" authorId="0">
      <text>
        <r>
          <rPr>
            <b/>
            <sz val="9"/>
            <color indexed="81"/>
            <rFont val="Tahoma"/>
            <family val="2"/>
            <charset val="204"/>
          </rPr>
          <t>было 7</t>
        </r>
      </text>
    </comment>
  </commentList>
</comments>
</file>

<file path=xl/sharedStrings.xml><?xml version="1.0" encoding="utf-8"?>
<sst xmlns="http://schemas.openxmlformats.org/spreadsheetml/2006/main" count="30" uniqueCount="23">
  <si>
    <t>МБОУ</t>
  </si>
  <si>
    <t>10 кл</t>
  </si>
  <si>
    <t xml:space="preserve"> 11 кл</t>
  </si>
  <si>
    <t>10-11 класс</t>
  </si>
  <si>
    <t>всего учащихся</t>
  </si>
  <si>
    <t>переведено без АЗ</t>
  </si>
  <si>
    <t>переведено с АЗ</t>
  </si>
  <si>
    <t xml:space="preserve">"4", "5" (и хорошисты, и отличники) 
</t>
  </si>
  <si>
    <t>из них "5" (только отличники)</t>
  </si>
  <si>
    <t>получили аттестат</t>
  </si>
  <si>
    <t>справка, в том числе недопушенным</t>
  </si>
  <si>
    <t xml:space="preserve">"4", "5" (и хорошисты, и отличники) </t>
  </si>
  <si>
    <t>из них  медаль 1 степени (золотая)</t>
  </si>
  <si>
    <t xml:space="preserve"> медаль 2 степени (серебряная)</t>
  </si>
  <si>
    <t>переведено без АЗ, получили аттестат</t>
  </si>
  <si>
    <t>переведены с АЗ,      получили справку</t>
  </si>
  <si>
    <t>из них "5" (только отличники и золотые медалисты)</t>
  </si>
  <si>
    <t>ОБУЧ</t>
  </si>
  <si>
    <t>КАЧ</t>
  </si>
  <si>
    <t>тюрьма</t>
  </si>
  <si>
    <t>о/заочн</t>
  </si>
  <si>
    <t>итого</t>
  </si>
  <si>
    <t>Освоение программы СОО 2025 (по состоянию на июль 2025 - с учетом  ГИА, без экстернов)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</si>
</sst>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"/>
    <numFmt numFmtId="165" formatCode="0.0%"/>
  </numFmts>
  <fonts count="19" x14ac:knownFonts="1">
    <font>
      <sz val="10"/>
      <color theme="1"/>
      <name val="Arial Cyr"/>
    </font>
    <font>
      <sz val="10"/>
      <name val="Arial Cyr"/>
    </font>
    <font>
      <sz val="10"/>
      <color indexed="2"/>
      <name val="Arial Cyr"/>
    </font>
    <font>
      <b/>
      <sz val="10"/>
      <color indexed="2"/>
      <name val="Arial Cyr"/>
    </font>
    <font>
      <sz val="8"/>
      <color indexed="2"/>
      <name val="Arial Cyr"/>
    </font>
    <font>
      <b/>
      <sz val="12"/>
      <name val="Times New Roman"/>
      <family val="1"/>
      <charset val="204"/>
    </font>
    <font>
      <b/>
      <sz val="12"/>
      <name val="Arial Cyr"/>
    </font>
    <font>
      <b/>
      <sz val="10"/>
      <name val="Times New Roman"/>
      <family val="1"/>
      <charset val="204"/>
    </font>
    <font>
      <b/>
      <sz val="9"/>
      <name val="Arial Cyr"/>
    </font>
    <font>
      <b/>
      <sz val="10"/>
      <name val="Arial Cy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</font>
    <font>
      <sz val="10"/>
      <color theme="1"/>
      <name val="Times New Roman"/>
      <family val="1"/>
      <charset val="204"/>
    </font>
    <font>
      <sz val="10"/>
      <color theme="1"/>
      <name val="Arial Cyr"/>
    </font>
    <font>
      <b/>
      <sz val="10"/>
      <name val="Arial Cyr"/>
      <charset val="204"/>
    </font>
    <font>
      <b/>
      <sz val="10"/>
      <color theme="1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5"/>
      </patternFill>
    </fill>
    <fill>
      <patternFill patternType="solid">
        <fgColor theme="0"/>
        <bgColor theme="0"/>
      </patternFill>
    </fill>
  </fills>
  <borders count="64">
    <border>
      <left/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auto="1"/>
      </left>
      <right style="medium">
        <color theme="1"/>
      </right>
      <top style="medium">
        <color auto="1"/>
      </top>
      <bottom style="thin">
        <color theme="1"/>
      </bottom>
      <diagonal/>
    </border>
    <border>
      <left style="medium">
        <color auto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medium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theme="1"/>
      </left>
      <right/>
      <top style="medium">
        <color indexed="64"/>
      </top>
      <bottom style="thin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thin">
        <color theme="1"/>
      </top>
      <bottom style="medium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157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1" fillId="2" borderId="0" xfId="0" applyFont="1" applyFill="1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1" fillId="0" borderId="7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165" fontId="10" fillId="0" borderId="0" xfId="0" applyNumberFormat="1" applyFont="1" applyAlignment="1">
      <alignment horizontal="center"/>
    </xf>
    <xf numFmtId="0" fontId="9" fillId="2" borderId="0" xfId="0" applyFont="1" applyFill="1" applyAlignment="1">
      <alignment horizontal="center"/>
    </xf>
    <xf numFmtId="165" fontId="12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165" fontId="9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4" borderId="10" xfId="0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165" fontId="10" fillId="4" borderId="0" xfId="0" applyNumberFormat="1" applyFont="1" applyFill="1" applyAlignment="1">
      <alignment horizontal="center"/>
    </xf>
    <xf numFmtId="0" fontId="0" fillId="0" borderId="7" xfId="0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/>
    </xf>
    <xf numFmtId="165" fontId="10" fillId="4" borderId="10" xfId="0" applyNumberFormat="1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3" xfId="0" applyFont="1" applyBorder="1" applyAlignment="1">
      <alignment horizontal="center"/>
    </xf>
    <xf numFmtId="165" fontId="0" fillId="0" borderId="13" xfId="1" applyNumberFormat="1" applyFont="1" applyBorder="1"/>
    <xf numFmtId="165" fontId="0" fillId="0" borderId="0" xfId="1" applyNumberFormat="1" applyFont="1"/>
    <xf numFmtId="0" fontId="7" fillId="3" borderId="7" xfId="0" applyFont="1" applyFill="1" applyBorder="1" applyAlignment="1">
      <alignment horizontal="center"/>
    </xf>
    <xf numFmtId="165" fontId="10" fillId="0" borderId="7" xfId="0" applyNumberFormat="1" applyFont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13" fillId="5" borderId="10" xfId="0" applyNumberFormat="1" applyFont="1" applyFill="1" applyBorder="1" applyAlignment="1">
      <alignment horizontal="center"/>
    </xf>
    <xf numFmtId="0" fontId="11" fillId="0" borderId="23" xfId="0" applyFont="1" applyBorder="1" applyAlignment="1">
      <alignment horizontal="center" vertical="center" textRotation="90" wrapText="1"/>
    </xf>
    <xf numFmtId="0" fontId="9" fillId="2" borderId="30" xfId="0" applyFont="1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5" fillId="2" borderId="33" xfId="0" applyFont="1" applyFill="1" applyBorder="1" applyAlignment="1">
      <alignment horizontal="center"/>
    </xf>
    <xf numFmtId="0" fontId="7" fillId="3" borderId="37" xfId="0" applyFont="1" applyFill="1" applyBorder="1" applyAlignment="1">
      <alignment horizontal="center"/>
    </xf>
    <xf numFmtId="0" fontId="7" fillId="3" borderId="38" xfId="0" applyFont="1" applyFill="1" applyBorder="1" applyAlignment="1">
      <alignment horizontal="center"/>
    </xf>
    <xf numFmtId="0" fontId="7" fillId="3" borderId="25" xfId="0" applyFont="1" applyFill="1" applyBorder="1" applyAlignment="1">
      <alignment horizontal="center"/>
    </xf>
    <xf numFmtId="0" fontId="7" fillId="3" borderId="26" xfId="0" applyFont="1" applyFill="1" applyBorder="1" applyAlignment="1">
      <alignment horizontal="center"/>
    </xf>
    <xf numFmtId="165" fontId="10" fillId="0" borderId="18" xfId="0" applyNumberFormat="1" applyFont="1" applyBorder="1" applyAlignment="1">
      <alignment horizontal="center"/>
    </xf>
    <xf numFmtId="0" fontId="7" fillId="2" borderId="40" xfId="0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/>
    </xf>
    <xf numFmtId="0" fontId="9" fillId="4" borderId="40" xfId="0" applyFont="1" applyFill="1" applyBorder="1" applyAlignment="1">
      <alignment horizontal="center"/>
    </xf>
    <xf numFmtId="0" fontId="1" fillId="2" borderId="40" xfId="0" applyFont="1" applyFill="1" applyBorder="1" applyAlignment="1">
      <alignment horizontal="center"/>
    </xf>
    <xf numFmtId="0" fontId="1" fillId="2" borderId="41" xfId="0" applyFont="1" applyFill="1" applyBorder="1" applyAlignment="1">
      <alignment horizontal="center"/>
    </xf>
    <xf numFmtId="0" fontId="15" fillId="0" borderId="33" xfId="0" applyFont="1" applyBorder="1"/>
    <xf numFmtId="0" fontId="10" fillId="0" borderId="17" xfId="0" applyFont="1" applyBorder="1" applyAlignment="1">
      <alignment horizontal="center" vertical="center"/>
    </xf>
    <xf numFmtId="165" fontId="10" fillId="0" borderId="12" xfId="0" applyNumberFormat="1" applyFont="1" applyBorder="1" applyAlignment="1">
      <alignment horizontal="center"/>
    </xf>
    <xf numFmtId="165" fontId="10" fillId="4" borderId="12" xfId="0" applyNumberFormat="1" applyFont="1" applyFill="1" applyBorder="1" applyAlignment="1">
      <alignment horizontal="center"/>
    </xf>
    <xf numFmtId="165" fontId="10" fillId="0" borderId="17" xfId="0" applyNumberFormat="1" applyFont="1" applyBorder="1" applyAlignment="1">
      <alignment horizontal="center"/>
    </xf>
    <xf numFmtId="165" fontId="10" fillId="0" borderId="19" xfId="0" applyNumberFormat="1" applyFont="1" applyBorder="1" applyAlignment="1">
      <alignment horizontal="center"/>
    </xf>
    <xf numFmtId="165" fontId="10" fillId="0" borderId="54" xfId="0" applyNumberFormat="1" applyFont="1" applyBorder="1" applyAlignment="1">
      <alignment horizontal="center"/>
    </xf>
    <xf numFmtId="165" fontId="10" fillId="0" borderId="34" xfId="0" applyNumberFormat="1" applyFont="1" applyBorder="1" applyAlignment="1">
      <alignment horizontal="center"/>
    </xf>
    <xf numFmtId="0" fontId="10" fillId="0" borderId="56" xfId="0" applyFont="1" applyBorder="1" applyAlignment="1">
      <alignment horizontal="center" vertical="center" textRotation="90" wrapText="1"/>
    </xf>
    <xf numFmtId="0" fontId="10" fillId="0" borderId="57" xfId="0" applyFont="1" applyBorder="1" applyAlignment="1">
      <alignment horizontal="center" vertical="center" textRotation="90" wrapText="1"/>
    </xf>
    <xf numFmtId="0" fontId="11" fillId="0" borderId="57" xfId="0" applyFont="1" applyBorder="1" applyAlignment="1">
      <alignment horizontal="center" vertical="center" textRotation="90" wrapText="1"/>
    </xf>
    <xf numFmtId="0" fontId="11" fillId="0" borderId="58" xfId="0" applyFont="1" applyBorder="1" applyAlignment="1">
      <alignment horizontal="center" vertical="center" textRotation="90" wrapText="1"/>
    </xf>
    <xf numFmtId="0" fontId="7" fillId="3" borderId="59" xfId="0" applyFont="1" applyFill="1" applyBorder="1" applyAlignment="1">
      <alignment horizontal="center"/>
    </xf>
    <xf numFmtId="0" fontId="7" fillId="3" borderId="60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9" fillId="2" borderId="0" xfId="0" applyFont="1" applyFill="1"/>
    <xf numFmtId="0" fontId="12" fillId="2" borderId="0" xfId="0" applyFont="1" applyFill="1"/>
    <xf numFmtId="0" fontId="1" fillId="0" borderId="0" xfId="0" applyFont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0" xfId="0" applyFont="1" applyFill="1"/>
    <xf numFmtId="0" fontId="10" fillId="5" borderId="9" xfId="0" applyFont="1" applyFill="1" applyBorder="1" applyAlignment="1">
      <alignment horizontal="center"/>
    </xf>
    <xf numFmtId="0" fontId="10" fillId="5" borderId="10" xfId="0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165" fontId="7" fillId="0" borderId="53" xfId="0" applyNumberFormat="1" applyFont="1" applyBorder="1" applyAlignment="1">
      <alignment horizontal="center"/>
    </xf>
    <xf numFmtId="165" fontId="7" fillId="0" borderId="39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7" fillId="2" borderId="61" xfId="0" applyFont="1" applyFill="1" applyBorder="1" applyAlignment="1">
      <alignment horizontal="center"/>
    </xf>
    <xf numFmtId="0" fontId="10" fillId="0" borderId="17" xfId="0" applyFont="1" applyBorder="1" applyAlignment="1">
      <alignment horizontal="center" vertical="center" textRotation="90" wrapText="1"/>
    </xf>
    <xf numFmtId="0" fontId="10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2" borderId="62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 vertical="center"/>
    </xf>
    <xf numFmtId="0" fontId="9" fillId="2" borderId="63" xfId="0" applyFont="1" applyFill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39" xfId="0" applyFont="1" applyBorder="1" applyAlignment="1">
      <alignment horizontal="center"/>
    </xf>
    <xf numFmtId="0" fontId="15" fillId="0" borderId="27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I48"/>
  <sheetViews>
    <sheetView topLeftCell="A4" workbookViewId="0">
      <selection activeCell="I4" sqref="I4:I48"/>
    </sheetView>
  </sheetViews>
  <sheetFormatPr defaultRowHeight="12.75" x14ac:dyDescent="0.2"/>
  <cols>
    <col min="2" max="3" width="9.140625" style="45"/>
    <col min="4" max="4" width="9.140625" style="42"/>
  </cols>
  <sheetData>
    <row r="4" spans="2:9" x14ac:dyDescent="0.2">
      <c r="B4" s="44">
        <v>0.99199999999999999</v>
      </c>
      <c r="C4" s="44">
        <v>0.84799999999999998</v>
      </c>
      <c r="D4" s="43">
        <v>24</v>
      </c>
      <c r="I4" s="20">
        <v>1</v>
      </c>
    </row>
    <row r="5" spans="2:9" x14ac:dyDescent="0.2">
      <c r="B5" s="44">
        <v>0.9910714285714286</v>
      </c>
      <c r="C5" s="44">
        <v>0.75</v>
      </c>
      <c r="D5" s="43">
        <v>9</v>
      </c>
      <c r="I5" s="29">
        <v>2</v>
      </c>
    </row>
    <row r="6" spans="2:9" x14ac:dyDescent="0.2">
      <c r="B6" s="44">
        <v>1</v>
      </c>
      <c r="C6" s="44">
        <v>0.74358974358974361</v>
      </c>
      <c r="D6" s="43">
        <v>1</v>
      </c>
      <c r="I6" s="29">
        <v>3</v>
      </c>
    </row>
    <row r="7" spans="2:9" x14ac:dyDescent="0.2">
      <c r="B7" s="44">
        <v>1</v>
      </c>
      <c r="C7" s="44">
        <v>0.72950819672131151</v>
      </c>
      <c r="D7" s="43">
        <v>36</v>
      </c>
      <c r="I7" s="29">
        <v>2</v>
      </c>
    </row>
    <row r="8" spans="2:9" x14ac:dyDescent="0.2">
      <c r="B8" s="44">
        <v>1</v>
      </c>
      <c r="C8" s="44">
        <v>0.6875</v>
      </c>
      <c r="D8" s="43">
        <v>38</v>
      </c>
      <c r="I8" s="29">
        <v>9</v>
      </c>
    </row>
    <row r="9" spans="2:9" x14ac:dyDescent="0.2">
      <c r="B9" s="44">
        <v>0.92307692307692313</v>
      </c>
      <c r="C9" s="44">
        <v>0.65384615384615385</v>
      </c>
      <c r="D9" s="43">
        <v>28</v>
      </c>
      <c r="I9" s="29">
        <v>7</v>
      </c>
    </row>
    <row r="10" spans="2:9" x14ac:dyDescent="0.2">
      <c r="B10" s="44">
        <v>0.99528301886792447</v>
      </c>
      <c r="C10" s="44">
        <v>0.65094339622641506</v>
      </c>
      <c r="D10" s="43">
        <v>13</v>
      </c>
      <c r="I10" s="29">
        <v>4</v>
      </c>
    </row>
    <row r="11" spans="2:9" x14ac:dyDescent="0.2">
      <c r="B11" s="44">
        <v>1</v>
      </c>
      <c r="C11" s="44">
        <v>0.62608695652173918</v>
      </c>
      <c r="D11" s="43">
        <v>15</v>
      </c>
      <c r="I11" s="29">
        <v>0</v>
      </c>
    </row>
    <row r="12" spans="2:9" x14ac:dyDescent="0.2">
      <c r="B12" s="44">
        <v>0.98989898989898994</v>
      </c>
      <c r="C12" s="44">
        <v>0.61616161616161613</v>
      </c>
      <c r="D12" s="43">
        <v>51</v>
      </c>
      <c r="I12" s="29">
        <v>12</v>
      </c>
    </row>
    <row r="13" spans="2:9" x14ac:dyDescent="0.2">
      <c r="B13" s="44">
        <v>1</v>
      </c>
      <c r="C13" s="44">
        <v>0.58333333333333337</v>
      </c>
      <c r="D13" s="43">
        <v>33</v>
      </c>
      <c r="I13" s="29">
        <v>1</v>
      </c>
    </row>
    <row r="14" spans="2:9" x14ac:dyDescent="0.2">
      <c r="B14" s="44">
        <v>0.9652173913043478</v>
      </c>
      <c r="C14" s="44">
        <v>0.58260869565217388</v>
      </c>
      <c r="D14" s="43">
        <v>12</v>
      </c>
      <c r="I14" s="29">
        <v>3</v>
      </c>
    </row>
    <row r="15" spans="2:9" x14ac:dyDescent="0.2">
      <c r="B15" s="44">
        <v>1</v>
      </c>
      <c r="C15" s="44">
        <v>0.57894736842105265</v>
      </c>
      <c r="D15" s="43">
        <v>43</v>
      </c>
      <c r="I15" s="29">
        <v>1</v>
      </c>
    </row>
    <row r="16" spans="2:9" x14ac:dyDescent="0.2">
      <c r="B16" s="44">
        <v>0.98039215686274506</v>
      </c>
      <c r="C16" s="44">
        <v>0.56862745098039214</v>
      </c>
      <c r="D16" s="43">
        <v>3</v>
      </c>
      <c r="I16" s="29">
        <v>10</v>
      </c>
    </row>
    <row r="17" spans="2:9" x14ac:dyDescent="0.2">
      <c r="B17" s="44">
        <v>0.984375</v>
      </c>
      <c r="C17" s="44">
        <v>0.5625</v>
      </c>
      <c r="D17" s="43">
        <v>30</v>
      </c>
      <c r="I17" s="29">
        <v>5</v>
      </c>
    </row>
    <row r="18" spans="2:9" x14ac:dyDescent="0.2">
      <c r="B18" s="44">
        <v>1</v>
      </c>
      <c r="C18" s="44">
        <v>0.55000000000000004</v>
      </c>
      <c r="D18" s="43">
        <v>31</v>
      </c>
      <c r="I18" s="29">
        <v>3</v>
      </c>
    </row>
    <row r="19" spans="2:9" x14ac:dyDescent="0.2">
      <c r="B19" s="44">
        <v>1</v>
      </c>
      <c r="C19" s="44">
        <v>0.54887218045112784</v>
      </c>
      <c r="D19" s="43">
        <v>50</v>
      </c>
      <c r="I19" s="29">
        <v>0</v>
      </c>
    </row>
    <row r="20" spans="2:9" x14ac:dyDescent="0.2">
      <c r="B20" s="44">
        <v>0.95121951219512191</v>
      </c>
      <c r="C20" s="44">
        <v>0.54878048780487809</v>
      </c>
      <c r="D20" s="43">
        <v>25</v>
      </c>
      <c r="I20" s="29">
        <v>4</v>
      </c>
    </row>
    <row r="21" spans="2:9" x14ac:dyDescent="0.2">
      <c r="B21" s="44">
        <v>1</v>
      </c>
      <c r="C21" s="44">
        <v>0.53846153846153844</v>
      </c>
      <c r="D21" s="43">
        <v>49</v>
      </c>
      <c r="I21" s="29">
        <v>6</v>
      </c>
    </row>
    <row r="22" spans="2:9" x14ac:dyDescent="0.2">
      <c r="B22" s="44">
        <v>0.99082568807339455</v>
      </c>
      <c r="C22" s="44">
        <v>0.52293577981651373</v>
      </c>
      <c r="D22" s="43">
        <v>14</v>
      </c>
      <c r="I22" s="29">
        <v>7</v>
      </c>
    </row>
    <row r="23" spans="2:9" x14ac:dyDescent="0.2">
      <c r="B23" s="44">
        <v>0.9880239520958084</v>
      </c>
      <c r="C23" s="44">
        <v>0.50898203592814373</v>
      </c>
      <c r="D23" s="43">
        <v>46</v>
      </c>
      <c r="I23" s="31">
        <v>7</v>
      </c>
    </row>
    <row r="24" spans="2:9" x14ac:dyDescent="0.2">
      <c r="B24" s="44">
        <v>0.66666666666666663</v>
      </c>
      <c r="C24" s="44">
        <v>0.5</v>
      </c>
      <c r="D24" s="43">
        <v>41</v>
      </c>
      <c r="I24" s="29">
        <v>0</v>
      </c>
    </row>
    <row r="25" spans="2:9" x14ac:dyDescent="0.2">
      <c r="B25" s="44">
        <v>1</v>
      </c>
      <c r="C25" s="44">
        <v>0.5</v>
      </c>
      <c r="D25" s="43">
        <v>47</v>
      </c>
      <c r="I25" s="29">
        <v>3</v>
      </c>
    </row>
    <row r="26" spans="2:9" x14ac:dyDescent="0.2">
      <c r="B26" s="44">
        <v>1</v>
      </c>
      <c r="C26" s="44">
        <v>0.49180327868852458</v>
      </c>
      <c r="D26" s="43">
        <v>10</v>
      </c>
      <c r="I26" s="29">
        <v>15</v>
      </c>
    </row>
    <row r="27" spans="2:9" x14ac:dyDescent="0.2">
      <c r="B27" s="44">
        <v>1</v>
      </c>
      <c r="C27" s="44">
        <v>0.47826086956521741</v>
      </c>
      <c r="D27" s="43">
        <v>29</v>
      </c>
      <c r="I27" s="29">
        <v>4</v>
      </c>
    </row>
    <row r="28" spans="2:9" x14ac:dyDescent="0.2">
      <c r="B28" s="44">
        <v>1</v>
      </c>
      <c r="C28" s="44">
        <v>0.47368421052631576</v>
      </c>
      <c r="D28" s="43">
        <v>16</v>
      </c>
      <c r="I28" s="50">
        <v>1</v>
      </c>
    </row>
    <row r="29" spans="2:9" x14ac:dyDescent="0.2">
      <c r="B29" s="44">
        <v>1</v>
      </c>
      <c r="C29" s="44">
        <v>0.47169811320754718</v>
      </c>
      <c r="D29" s="43">
        <v>22</v>
      </c>
      <c r="I29" s="29">
        <v>2</v>
      </c>
    </row>
    <row r="30" spans="2:9" x14ac:dyDescent="0.2">
      <c r="B30" s="44">
        <v>0.97058823529411764</v>
      </c>
      <c r="C30" s="44">
        <v>0.47058823529411764</v>
      </c>
      <c r="D30" s="43">
        <v>4</v>
      </c>
      <c r="I30" s="29">
        <v>0</v>
      </c>
    </row>
    <row r="31" spans="2:9" x14ac:dyDescent="0.2">
      <c r="B31" s="44">
        <v>0.98717948717948723</v>
      </c>
      <c r="C31" s="44">
        <v>0.46153846153846156</v>
      </c>
      <c r="D31" s="43">
        <v>26</v>
      </c>
      <c r="I31" s="29">
        <v>5</v>
      </c>
    </row>
    <row r="32" spans="2:9" x14ac:dyDescent="0.2">
      <c r="B32" s="44">
        <v>0.97445255474452552</v>
      </c>
      <c r="C32" s="44">
        <v>0.45255474452554745</v>
      </c>
      <c r="D32" s="43">
        <v>45</v>
      </c>
      <c r="I32" s="29">
        <v>3</v>
      </c>
    </row>
    <row r="33" spans="2:9" x14ac:dyDescent="0.2">
      <c r="B33" s="44">
        <v>0.9859154929577465</v>
      </c>
      <c r="C33" s="44">
        <v>0.45070422535211269</v>
      </c>
      <c r="D33" s="43">
        <v>21</v>
      </c>
      <c r="I33" s="29">
        <v>0</v>
      </c>
    </row>
    <row r="34" spans="2:9" x14ac:dyDescent="0.2">
      <c r="B34" s="44">
        <v>0.93388429752066116</v>
      </c>
      <c r="C34" s="44">
        <v>0.43801652892561982</v>
      </c>
      <c r="D34" s="43">
        <v>5</v>
      </c>
      <c r="I34" s="29">
        <v>13</v>
      </c>
    </row>
    <row r="35" spans="2:9" x14ac:dyDescent="0.2">
      <c r="B35" s="44">
        <v>0.9285714285714286</v>
      </c>
      <c r="C35" s="44">
        <v>0.42857142857142855</v>
      </c>
      <c r="D35" s="43">
        <v>37</v>
      </c>
      <c r="I35" s="29"/>
    </row>
    <row r="36" spans="2:9" x14ac:dyDescent="0.2">
      <c r="B36" s="44">
        <v>0.9821428571428571</v>
      </c>
      <c r="C36" s="44">
        <v>0.42857142857142855</v>
      </c>
      <c r="D36" s="43">
        <v>48</v>
      </c>
      <c r="I36" s="29">
        <v>0</v>
      </c>
    </row>
    <row r="37" spans="2:9" x14ac:dyDescent="0.2">
      <c r="B37" s="44">
        <v>0.97979797979797978</v>
      </c>
      <c r="C37" s="44">
        <v>0.42424242424242425</v>
      </c>
      <c r="D37" s="43">
        <v>17</v>
      </c>
      <c r="I37" s="29">
        <v>0</v>
      </c>
    </row>
    <row r="38" spans="2:9" x14ac:dyDescent="0.2">
      <c r="B38" s="44">
        <v>0.94</v>
      </c>
      <c r="C38" s="44">
        <v>0.42</v>
      </c>
      <c r="D38" s="43">
        <v>2</v>
      </c>
      <c r="I38" s="29">
        <v>0</v>
      </c>
    </row>
    <row r="39" spans="2:9" x14ac:dyDescent="0.2">
      <c r="B39" s="44">
        <v>1</v>
      </c>
      <c r="C39" s="44">
        <v>0.41791044776119401</v>
      </c>
      <c r="D39" s="43">
        <v>18</v>
      </c>
      <c r="I39" s="29">
        <v>6</v>
      </c>
    </row>
    <row r="40" spans="2:9" x14ac:dyDescent="0.2">
      <c r="B40" s="44">
        <v>0.97727272727272729</v>
      </c>
      <c r="C40" s="44">
        <v>0.39772727272727271</v>
      </c>
      <c r="D40" s="43">
        <v>19</v>
      </c>
      <c r="I40" s="29">
        <v>12</v>
      </c>
    </row>
    <row r="41" spans="2:9" x14ac:dyDescent="0.2">
      <c r="B41" s="44">
        <v>0.96825396825396826</v>
      </c>
      <c r="C41" s="44">
        <v>0.3968253968253968</v>
      </c>
      <c r="D41" s="43">
        <v>23</v>
      </c>
      <c r="I41" s="29">
        <v>10</v>
      </c>
    </row>
    <row r="42" spans="2:9" x14ac:dyDescent="0.2">
      <c r="B42" s="44">
        <v>0.93548387096774188</v>
      </c>
      <c r="C42" s="44">
        <v>0.36559139784946237</v>
      </c>
      <c r="D42" s="43">
        <v>7</v>
      </c>
      <c r="I42" s="29">
        <v>0</v>
      </c>
    </row>
    <row r="43" spans="2:9" x14ac:dyDescent="0.2">
      <c r="B43" s="44">
        <v>0.99159663865546221</v>
      </c>
      <c r="C43" s="44">
        <v>0.36134453781512604</v>
      </c>
      <c r="D43" s="43">
        <v>6</v>
      </c>
      <c r="I43" s="29">
        <v>7</v>
      </c>
    </row>
    <row r="44" spans="2:9" x14ac:dyDescent="0.2">
      <c r="B44" s="44">
        <v>1</v>
      </c>
      <c r="C44" s="44">
        <v>0.30909090909090908</v>
      </c>
      <c r="D44" s="43">
        <v>44</v>
      </c>
      <c r="I44" s="29">
        <v>6</v>
      </c>
    </row>
    <row r="45" spans="2:9" x14ac:dyDescent="0.2">
      <c r="B45" s="44">
        <v>0.87037037037037035</v>
      </c>
      <c r="C45" s="44">
        <v>0.27777777777777779</v>
      </c>
      <c r="D45" s="43">
        <v>11</v>
      </c>
      <c r="I45" s="29">
        <v>6</v>
      </c>
    </row>
    <row r="46" spans="2:9" x14ac:dyDescent="0.2">
      <c r="B46" s="44">
        <v>0.96</v>
      </c>
      <c r="C46" s="44">
        <v>0.2</v>
      </c>
      <c r="D46" s="43">
        <v>8</v>
      </c>
      <c r="I46" s="34">
        <v>2</v>
      </c>
    </row>
    <row r="47" spans="2:9" x14ac:dyDescent="0.2">
      <c r="I47" s="30">
        <v>0</v>
      </c>
    </row>
    <row r="48" spans="2:9" x14ac:dyDescent="0.2">
      <c r="I48" s="30">
        <v>0</v>
      </c>
    </row>
  </sheetData>
  <sortState ref="B4:D46">
    <sortCondition descending="1" ref="C4"/>
  </sortState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A59"/>
  <sheetViews>
    <sheetView tabSelected="1" workbookViewId="0">
      <pane ySplit="5" topLeftCell="A6" activePane="bottomLeft" state="frozen"/>
      <selection activeCell="L5" sqref="L5"/>
      <selection pane="bottomLeft" activeCell="AE32" sqref="AE32"/>
    </sheetView>
  </sheetViews>
  <sheetFormatPr defaultColWidth="9.140625" defaultRowHeight="12.75" x14ac:dyDescent="0.2"/>
  <cols>
    <col min="1" max="1" width="6.7109375" style="1" customWidth="1"/>
    <col min="2" max="20" width="6.7109375" style="2" customWidth="1"/>
    <col min="21" max="21" width="8" style="2" customWidth="1"/>
    <col min="22" max="23" width="3.42578125" style="3" customWidth="1"/>
    <col min="24" max="24" width="5" style="3" customWidth="1"/>
    <col min="25" max="25" width="4.7109375" style="3" customWidth="1"/>
    <col min="26" max="26" width="2.7109375" style="3" customWidth="1"/>
    <col min="27" max="27" width="5" style="3" customWidth="1"/>
    <col min="28" max="28" width="3.85546875" style="3" customWidth="1"/>
    <col min="29" max="30" width="4.7109375" style="3" customWidth="1"/>
    <col min="31" max="31" width="2.7109375" style="3" customWidth="1"/>
    <col min="32" max="32" width="3.7109375" style="3" customWidth="1"/>
    <col min="33" max="33" width="3.85546875" style="3" customWidth="1"/>
    <col min="34" max="34" width="5" style="3" customWidth="1"/>
    <col min="35" max="35" width="4.85546875" style="3" customWidth="1"/>
    <col min="36" max="36" width="2.85546875" style="3" customWidth="1"/>
    <col min="37" max="37" width="3.7109375" style="3" customWidth="1"/>
    <col min="38" max="38" width="4" style="3" customWidth="1"/>
    <col min="39" max="40" width="4.7109375" style="3" customWidth="1"/>
    <col min="41" max="41" width="2.7109375" style="3" customWidth="1"/>
    <col min="42" max="42" width="4" style="3" customWidth="1"/>
    <col min="43" max="43" width="2.85546875" style="3" customWidth="1"/>
    <col min="44" max="45" width="4.7109375" style="3" customWidth="1"/>
    <col min="46" max="46" width="2.28515625" style="3" customWidth="1"/>
    <col min="47" max="47" width="4" style="3" customWidth="1"/>
    <col min="48" max="48" width="3.85546875" style="3" customWidth="1"/>
    <col min="49" max="49" width="2.85546875" style="3" customWidth="1"/>
    <col min="50" max="50" width="4.85546875" style="3" customWidth="1"/>
    <col min="51" max="51" width="4.7109375" style="4" customWidth="1"/>
    <col min="52" max="52" width="3.28515625" style="4" customWidth="1"/>
    <col min="53" max="53" width="2.5703125" style="4" customWidth="1"/>
    <col min="54" max="54" width="4.28515625" style="4" customWidth="1"/>
    <col min="55" max="55" width="4.7109375" style="4" customWidth="1"/>
    <col min="56" max="56" width="3.7109375" style="4" customWidth="1"/>
    <col min="57" max="58" width="6.28515625" style="5" customWidth="1"/>
    <col min="59" max="59" width="3.42578125" style="3" customWidth="1"/>
    <col min="60" max="61" width="4" style="3" customWidth="1"/>
    <col min="62" max="62" width="2.85546875" style="3" customWidth="1"/>
    <col min="63" max="63" width="4" style="3" customWidth="1"/>
    <col min="64" max="64" width="3" style="3" customWidth="1"/>
    <col min="65" max="66" width="4" style="3" customWidth="1"/>
    <col min="67" max="67" width="3.28515625" style="3" customWidth="1"/>
    <col min="68" max="69" width="4" style="3" customWidth="1"/>
    <col min="70" max="71" width="5" style="3" customWidth="1"/>
    <col min="72" max="72" width="2.5703125" style="3" customWidth="1"/>
    <col min="73" max="75" width="4" style="3" customWidth="1"/>
    <col min="76" max="77" width="7.85546875" style="6" customWidth="1"/>
    <col min="78" max="79" width="6" style="3" customWidth="1"/>
    <col min="80" max="80" width="7.85546875" style="6" customWidth="1"/>
    <col min="81" max="81" width="4" style="3" customWidth="1"/>
    <col min="82" max="82" width="3.42578125" style="3" customWidth="1"/>
    <col min="83" max="83" width="4" style="3" customWidth="1"/>
    <col min="84" max="84" width="6" style="3" customWidth="1"/>
    <col min="85" max="86" width="5" style="3" customWidth="1"/>
    <col min="87" max="87" width="6.28515625" style="6" customWidth="1"/>
    <col min="88" max="88" width="3.7109375" style="6" customWidth="1"/>
    <col min="89" max="261" width="9.140625" style="2"/>
  </cols>
  <sheetData>
    <row r="1" spans="1:88" s="7" customFormat="1" ht="15.75" customHeight="1" thickBot="1" x14ac:dyDescent="0.3">
      <c r="A1" s="87" t="s">
        <v>22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107"/>
      <c r="U1" s="8"/>
      <c r="V1" s="6"/>
      <c r="W1" s="6"/>
      <c r="X1" s="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  <c r="BM1" s="86"/>
      <c r="BN1" s="86"/>
      <c r="BO1" s="86"/>
      <c r="BP1" s="86"/>
      <c r="BQ1" s="86"/>
      <c r="BR1" s="86"/>
      <c r="BS1" s="86"/>
      <c r="BT1" s="86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6"/>
    </row>
    <row r="2" spans="1:88" s="7" customFormat="1" ht="12.75" customHeight="1" thickBot="1" x14ac:dyDescent="0.25">
      <c r="A2" s="151" t="s">
        <v>0</v>
      </c>
      <c r="B2" s="101" t="s">
        <v>1</v>
      </c>
      <c r="C2" s="91"/>
      <c r="D2" s="91"/>
      <c r="E2" s="91"/>
      <c r="F2" s="92"/>
      <c r="G2" s="96" t="s">
        <v>2</v>
      </c>
      <c r="H2" s="97"/>
      <c r="I2" s="97"/>
      <c r="J2" s="97"/>
      <c r="K2" s="98"/>
      <c r="L2" s="99"/>
      <c r="M2" s="101" t="s">
        <v>3</v>
      </c>
      <c r="N2" s="101"/>
      <c r="O2" s="101"/>
      <c r="P2" s="101"/>
      <c r="Q2" s="101"/>
      <c r="R2" s="101"/>
      <c r="S2" s="102"/>
      <c r="T2" s="89" t="s">
        <v>0</v>
      </c>
      <c r="U2" s="9"/>
      <c r="V2" s="106"/>
      <c r="W2" s="82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4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5"/>
      <c r="CG2" s="85"/>
      <c r="CH2" s="85"/>
      <c r="CI2" s="85"/>
      <c r="CJ2" s="6"/>
    </row>
    <row r="3" spans="1:88" s="7" customFormat="1" ht="12.75" hidden="1" customHeight="1" x14ac:dyDescent="0.25">
      <c r="A3" s="90"/>
      <c r="B3" s="103"/>
      <c r="C3" s="94"/>
      <c r="D3" s="94"/>
      <c r="E3" s="94"/>
      <c r="F3" s="95"/>
      <c r="G3" s="93"/>
      <c r="H3" s="94"/>
      <c r="I3" s="94"/>
      <c r="J3" s="94"/>
      <c r="K3" s="95"/>
      <c r="L3" s="100"/>
      <c r="M3" s="103"/>
      <c r="N3" s="103"/>
      <c r="O3" s="103"/>
      <c r="P3" s="103"/>
      <c r="Q3" s="103"/>
      <c r="R3" s="103"/>
      <c r="S3" s="104"/>
      <c r="T3" s="108"/>
      <c r="U3" s="9"/>
      <c r="V3" s="106"/>
      <c r="W3" s="82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4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5"/>
      <c r="CG3" s="85"/>
      <c r="CH3" s="85"/>
      <c r="CI3" s="85"/>
      <c r="CJ3" s="6"/>
    </row>
    <row r="4" spans="1:88" s="7" customFormat="1" ht="12.75" customHeight="1" thickBot="1" x14ac:dyDescent="0.25">
      <c r="A4" s="90"/>
      <c r="B4" s="103"/>
      <c r="C4" s="94"/>
      <c r="D4" s="94"/>
      <c r="E4" s="94"/>
      <c r="F4" s="95"/>
      <c r="G4" s="93"/>
      <c r="H4" s="94"/>
      <c r="I4" s="94"/>
      <c r="J4" s="94"/>
      <c r="K4" s="95"/>
      <c r="L4" s="100"/>
      <c r="M4" s="105"/>
      <c r="N4" s="105"/>
      <c r="O4" s="105"/>
      <c r="P4" s="105"/>
      <c r="Q4" s="105"/>
      <c r="R4" s="103"/>
      <c r="S4" s="104"/>
      <c r="T4" s="108"/>
      <c r="U4" s="9"/>
      <c r="V4" s="106"/>
      <c r="W4" s="82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4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5"/>
      <c r="CG4" s="85"/>
      <c r="CH4" s="85"/>
      <c r="CI4" s="85"/>
      <c r="CJ4" s="6"/>
    </row>
    <row r="5" spans="1:88" s="7" customFormat="1" ht="114.75" customHeight="1" x14ac:dyDescent="0.2">
      <c r="A5" s="90"/>
      <c r="B5" s="146" t="s">
        <v>4</v>
      </c>
      <c r="C5" s="10" t="s">
        <v>5</v>
      </c>
      <c r="D5" s="10" t="s">
        <v>6</v>
      </c>
      <c r="E5" s="11" t="s">
        <v>7</v>
      </c>
      <c r="F5" s="13" t="s">
        <v>8</v>
      </c>
      <c r="G5" s="14" t="s">
        <v>4</v>
      </c>
      <c r="H5" s="10" t="s">
        <v>9</v>
      </c>
      <c r="I5" s="10" t="s">
        <v>10</v>
      </c>
      <c r="J5" s="12" t="s">
        <v>11</v>
      </c>
      <c r="K5" s="13" t="s">
        <v>12</v>
      </c>
      <c r="L5" s="51" t="s">
        <v>13</v>
      </c>
      <c r="M5" s="73" t="s">
        <v>4</v>
      </c>
      <c r="N5" s="74" t="s">
        <v>14</v>
      </c>
      <c r="O5" s="74" t="s">
        <v>15</v>
      </c>
      <c r="P5" s="75" t="s">
        <v>11</v>
      </c>
      <c r="Q5" s="76" t="s">
        <v>16</v>
      </c>
      <c r="R5" s="66" t="s">
        <v>17</v>
      </c>
      <c r="S5" s="37" t="s">
        <v>18</v>
      </c>
      <c r="T5" s="108"/>
      <c r="U5" s="15"/>
      <c r="V5" s="106"/>
      <c r="W5" s="82"/>
      <c r="X5" s="79"/>
      <c r="Y5" s="79"/>
      <c r="Z5" s="79"/>
      <c r="AA5" s="16"/>
      <c r="AB5" s="16"/>
      <c r="AC5" s="79"/>
      <c r="AD5" s="79"/>
      <c r="AE5" s="79"/>
      <c r="AF5" s="16"/>
      <c r="AG5" s="16"/>
      <c r="AH5" s="79"/>
      <c r="AI5" s="79"/>
      <c r="AJ5" s="79"/>
      <c r="AK5" s="16"/>
      <c r="AL5" s="16"/>
      <c r="AM5" s="79"/>
      <c r="AN5" s="79"/>
      <c r="AO5" s="79"/>
      <c r="AP5" s="16"/>
      <c r="AQ5" s="16"/>
      <c r="AR5" s="79"/>
      <c r="AS5" s="79"/>
      <c r="AT5" s="79"/>
      <c r="AU5" s="79"/>
      <c r="AV5" s="16"/>
      <c r="AW5" s="16"/>
      <c r="AX5" s="79"/>
      <c r="AY5" s="80"/>
      <c r="AZ5" s="80"/>
      <c r="BA5" s="17"/>
      <c r="BB5" s="80"/>
      <c r="BC5" s="17"/>
      <c r="BD5" s="17"/>
      <c r="BE5" s="18"/>
      <c r="BF5" s="18"/>
      <c r="BG5" s="84"/>
      <c r="BH5" s="79"/>
      <c r="BI5" s="79"/>
      <c r="BJ5" s="79"/>
      <c r="BK5" s="16"/>
      <c r="BL5" s="16"/>
      <c r="BM5" s="79"/>
      <c r="BN5" s="79"/>
      <c r="BO5" s="79"/>
      <c r="BP5" s="16"/>
      <c r="BQ5" s="16"/>
      <c r="BR5" s="79"/>
      <c r="BS5" s="79"/>
      <c r="BT5" s="79"/>
      <c r="BU5" s="79"/>
      <c r="BV5" s="16"/>
      <c r="BW5" s="16"/>
      <c r="BX5" s="16"/>
      <c r="BY5" s="16"/>
      <c r="BZ5" s="79"/>
      <c r="CA5" s="79"/>
      <c r="CB5" s="79"/>
      <c r="CC5" s="79"/>
      <c r="CD5" s="79"/>
      <c r="CE5" s="79"/>
      <c r="CF5" s="16"/>
      <c r="CG5" s="81"/>
      <c r="CH5" s="81"/>
      <c r="CI5" s="19"/>
      <c r="CJ5" s="6"/>
    </row>
    <row r="6" spans="1:88" s="7" customFormat="1" ht="15" customHeight="1" x14ac:dyDescent="0.2">
      <c r="A6" s="144">
        <v>1</v>
      </c>
      <c r="B6" s="147">
        <v>21</v>
      </c>
      <c r="C6" s="110">
        <v>21</v>
      </c>
      <c r="D6" s="110">
        <v>0</v>
      </c>
      <c r="E6" s="110">
        <v>14</v>
      </c>
      <c r="F6" s="111">
        <v>4</v>
      </c>
      <c r="G6" s="109">
        <v>18</v>
      </c>
      <c r="H6" s="110">
        <v>18</v>
      </c>
      <c r="I6" s="110">
        <v>0</v>
      </c>
      <c r="J6" s="110">
        <v>15</v>
      </c>
      <c r="K6" s="111">
        <v>1</v>
      </c>
      <c r="L6" s="112">
        <v>5</v>
      </c>
      <c r="M6" s="21">
        <f t="shared" ref="M6:M9" si="0">SUM(B6,G6)</f>
        <v>39</v>
      </c>
      <c r="N6" s="22">
        <f t="shared" ref="N6:N9" si="1">SUM(C6,H6)</f>
        <v>39</v>
      </c>
      <c r="O6" s="22">
        <f t="shared" ref="O6:P13" si="2">SUM(D6,I6)</f>
        <v>0</v>
      </c>
      <c r="P6" s="22">
        <f>SUM(E6,J6)</f>
        <v>29</v>
      </c>
      <c r="Q6" s="77">
        <f t="shared" ref="Q6:Q48" si="3">SUM(F6,K6)</f>
        <v>5</v>
      </c>
      <c r="R6" s="67">
        <f t="shared" ref="R6:R28" si="4">N6/M6</f>
        <v>1</v>
      </c>
      <c r="S6" s="38">
        <f t="shared" ref="S6:S30" si="5">P6/(M6)</f>
        <v>0.74358974358974361</v>
      </c>
      <c r="T6" s="60">
        <v>1</v>
      </c>
      <c r="U6" s="23"/>
      <c r="V6" s="24"/>
      <c r="W6" s="24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24"/>
      <c r="AV6" s="1"/>
      <c r="AW6" s="1"/>
      <c r="AX6" s="24"/>
      <c r="AY6" s="24"/>
      <c r="AZ6" s="24"/>
      <c r="BA6" s="24"/>
      <c r="BB6" s="24"/>
      <c r="BC6" s="24"/>
      <c r="BD6" s="24"/>
      <c r="BE6" s="25"/>
      <c r="BF6" s="25"/>
      <c r="BG6" s="24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26"/>
      <c r="BY6" s="26"/>
      <c r="BZ6" s="80"/>
      <c r="CA6" s="80"/>
      <c r="CB6" s="27"/>
      <c r="CC6" s="80"/>
      <c r="CD6" s="80"/>
      <c r="CE6" s="80"/>
      <c r="CF6" s="80"/>
      <c r="CG6" s="80"/>
      <c r="CH6" s="80"/>
      <c r="CI6" s="28"/>
      <c r="CJ6" s="24"/>
    </row>
    <row r="7" spans="1:88" s="7" customFormat="1" x14ac:dyDescent="0.2">
      <c r="A7" s="61">
        <v>2</v>
      </c>
      <c r="B7" s="142">
        <v>20</v>
      </c>
      <c r="C7" s="114">
        <v>19</v>
      </c>
      <c r="D7" s="115">
        <v>1</v>
      </c>
      <c r="E7" s="115">
        <v>9</v>
      </c>
      <c r="F7" s="115">
        <v>1</v>
      </c>
      <c r="G7" s="113">
        <v>30</v>
      </c>
      <c r="H7" s="114">
        <v>28</v>
      </c>
      <c r="I7" s="114">
        <v>2</v>
      </c>
      <c r="J7" s="114">
        <v>12</v>
      </c>
      <c r="K7" s="115">
        <v>2</v>
      </c>
      <c r="L7" s="116">
        <v>0</v>
      </c>
      <c r="M7" s="21">
        <f t="shared" si="0"/>
        <v>50</v>
      </c>
      <c r="N7" s="22">
        <f t="shared" si="1"/>
        <v>47</v>
      </c>
      <c r="O7" s="22">
        <f t="shared" si="2"/>
        <v>3</v>
      </c>
      <c r="P7" s="22">
        <f t="shared" si="2"/>
        <v>21</v>
      </c>
      <c r="Q7" s="77">
        <f t="shared" si="3"/>
        <v>3</v>
      </c>
      <c r="R7" s="67">
        <f t="shared" si="4"/>
        <v>0.94</v>
      </c>
      <c r="S7" s="38">
        <f t="shared" si="5"/>
        <v>0.42</v>
      </c>
      <c r="T7" s="61">
        <v>2</v>
      </c>
      <c r="U7" s="23"/>
      <c r="V7" s="6"/>
      <c r="W7" s="6"/>
      <c r="X7" s="6"/>
      <c r="Y7" s="6"/>
      <c r="Z7" s="6"/>
      <c r="AA7" s="6"/>
      <c r="AB7" s="1"/>
      <c r="AC7" s="6"/>
      <c r="AD7" s="6"/>
      <c r="AE7" s="6"/>
      <c r="AF7" s="6"/>
      <c r="AG7" s="1"/>
      <c r="AH7" s="6"/>
      <c r="AI7" s="6"/>
      <c r="AJ7" s="6"/>
      <c r="AK7" s="6"/>
      <c r="AL7" s="1"/>
      <c r="AM7" s="6"/>
      <c r="AN7" s="6"/>
      <c r="AO7" s="6"/>
      <c r="AP7" s="6"/>
      <c r="AQ7" s="1"/>
      <c r="AR7" s="6"/>
      <c r="AS7" s="6"/>
      <c r="AT7" s="6"/>
      <c r="AU7" s="6"/>
      <c r="AV7" s="6"/>
      <c r="AW7" s="1"/>
      <c r="AX7" s="6"/>
      <c r="AY7" s="117"/>
      <c r="AZ7" s="117"/>
      <c r="BA7" s="117"/>
      <c r="BB7" s="117"/>
      <c r="BC7" s="117"/>
      <c r="BD7" s="117"/>
      <c r="BE7" s="118"/>
      <c r="BF7" s="118"/>
      <c r="BG7" s="6"/>
      <c r="BH7" s="6"/>
      <c r="BI7" s="6"/>
      <c r="BJ7" s="6"/>
      <c r="BK7" s="6"/>
      <c r="BL7" s="1"/>
      <c r="BM7" s="6"/>
      <c r="BN7" s="6"/>
      <c r="BO7" s="6"/>
      <c r="BP7" s="6"/>
      <c r="BQ7" s="1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s="7" customFormat="1" x14ac:dyDescent="0.2">
      <c r="A8" s="61">
        <v>3</v>
      </c>
      <c r="B8" s="142">
        <v>22</v>
      </c>
      <c r="C8" s="114">
        <v>22</v>
      </c>
      <c r="D8" s="115">
        <v>0</v>
      </c>
      <c r="E8" s="115">
        <v>11</v>
      </c>
      <c r="F8" s="115">
        <v>5</v>
      </c>
      <c r="G8" s="113">
        <v>29</v>
      </c>
      <c r="H8" s="114">
        <v>28</v>
      </c>
      <c r="I8" s="114">
        <v>1</v>
      </c>
      <c r="J8" s="114">
        <v>18</v>
      </c>
      <c r="K8" s="115">
        <v>3</v>
      </c>
      <c r="L8" s="116">
        <v>3</v>
      </c>
      <c r="M8" s="21">
        <f t="shared" si="0"/>
        <v>51</v>
      </c>
      <c r="N8" s="22">
        <f t="shared" si="1"/>
        <v>50</v>
      </c>
      <c r="O8" s="22">
        <f t="shared" si="2"/>
        <v>1</v>
      </c>
      <c r="P8" s="22">
        <f t="shared" si="2"/>
        <v>29</v>
      </c>
      <c r="Q8" s="77">
        <f t="shared" si="3"/>
        <v>8</v>
      </c>
      <c r="R8" s="67">
        <f t="shared" si="4"/>
        <v>0.98039215686274506</v>
      </c>
      <c r="S8" s="38">
        <f t="shared" si="5"/>
        <v>0.56862745098039214</v>
      </c>
      <c r="T8" s="61">
        <v>3</v>
      </c>
      <c r="U8" s="23"/>
      <c r="V8" s="6"/>
      <c r="W8" s="6"/>
      <c r="X8" s="6"/>
      <c r="Y8" s="6"/>
      <c r="Z8" s="6"/>
      <c r="AA8" s="6"/>
      <c r="AB8" s="1"/>
      <c r="AC8" s="6"/>
      <c r="AD8" s="6"/>
      <c r="AE8" s="6"/>
      <c r="AF8" s="6"/>
      <c r="AG8" s="1"/>
      <c r="AH8" s="6"/>
      <c r="AI8" s="6"/>
      <c r="AJ8" s="6"/>
      <c r="AK8" s="6"/>
      <c r="AL8" s="1"/>
      <c r="AM8" s="6"/>
      <c r="AN8" s="6"/>
      <c r="AO8" s="6"/>
      <c r="AP8" s="6"/>
      <c r="AQ8" s="1"/>
      <c r="AR8" s="6"/>
      <c r="AS8" s="6"/>
      <c r="AT8" s="6"/>
      <c r="AU8" s="6"/>
      <c r="AV8" s="6"/>
      <c r="AW8" s="1"/>
      <c r="AX8" s="6"/>
      <c r="AY8" s="117"/>
      <c r="AZ8" s="117"/>
      <c r="BA8" s="117"/>
      <c r="BB8" s="117"/>
      <c r="BC8" s="117"/>
      <c r="BD8" s="117"/>
      <c r="BE8" s="118"/>
      <c r="BF8" s="118"/>
      <c r="BG8" s="6"/>
      <c r="BH8" s="6"/>
      <c r="BI8" s="6"/>
      <c r="BJ8" s="6"/>
      <c r="BK8" s="6"/>
      <c r="BL8" s="1"/>
      <c r="BM8" s="6"/>
      <c r="BN8" s="6"/>
      <c r="BO8" s="6"/>
      <c r="BP8" s="6"/>
      <c r="BQ8" s="1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s="7" customFormat="1" x14ac:dyDescent="0.2">
      <c r="A9" s="60">
        <v>4</v>
      </c>
      <c r="B9" s="142">
        <v>14</v>
      </c>
      <c r="C9" s="114">
        <v>13</v>
      </c>
      <c r="D9" s="115">
        <v>1</v>
      </c>
      <c r="E9" s="115">
        <v>6</v>
      </c>
      <c r="F9" s="115">
        <v>0</v>
      </c>
      <c r="G9" s="113">
        <v>20</v>
      </c>
      <c r="H9" s="114">
        <v>20</v>
      </c>
      <c r="I9" s="114">
        <v>0</v>
      </c>
      <c r="J9" s="114">
        <v>10</v>
      </c>
      <c r="K9" s="115">
        <v>2</v>
      </c>
      <c r="L9" s="116">
        <v>1</v>
      </c>
      <c r="M9" s="21">
        <f t="shared" si="0"/>
        <v>34</v>
      </c>
      <c r="N9" s="22">
        <f t="shared" si="1"/>
        <v>33</v>
      </c>
      <c r="O9" s="22">
        <f t="shared" si="2"/>
        <v>1</v>
      </c>
      <c r="P9" s="22">
        <f t="shared" si="2"/>
        <v>16</v>
      </c>
      <c r="Q9" s="77">
        <f t="shared" si="3"/>
        <v>2</v>
      </c>
      <c r="R9" s="67">
        <f t="shared" si="4"/>
        <v>0.97058823529411764</v>
      </c>
      <c r="S9" s="38">
        <f t="shared" si="5"/>
        <v>0.47058823529411764</v>
      </c>
      <c r="T9" s="60">
        <v>4</v>
      </c>
      <c r="U9" s="23"/>
      <c r="V9" s="6"/>
      <c r="W9" s="6"/>
      <c r="X9" s="6"/>
      <c r="Y9" s="6"/>
      <c r="Z9" s="6"/>
      <c r="AA9" s="6"/>
      <c r="AB9" s="1"/>
      <c r="AC9" s="6"/>
      <c r="AD9" s="6"/>
      <c r="AE9" s="6"/>
      <c r="AF9" s="6"/>
      <c r="AG9" s="1"/>
      <c r="AH9" s="6"/>
      <c r="AI9" s="6"/>
      <c r="AJ9" s="6"/>
      <c r="AK9" s="6"/>
      <c r="AL9" s="1"/>
      <c r="AM9" s="6"/>
      <c r="AN9" s="6"/>
      <c r="AO9" s="6"/>
      <c r="AP9" s="6"/>
      <c r="AQ9" s="1"/>
      <c r="AR9" s="6"/>
      <c r="AS9" s="6"/>
      <c r="AT9" s="6"/>
      <c r="AU9" s="6"/>
      <c r="AV9" s="6"/>
      <c r="AW9" s="1"/>
      <c r="AX9" s="6"/>
      <c r="AY9" s="117"/>
      <c r="AZ9" s="117"/>
      <c r="BA9" s="117"/>
      <c r="BB9" s="117"/>
      <c r="BC9" s="117"/>
      <c r="BD9" s="117"/>
      <c r="BE9" s="118"/>
      <c r="BF9" s="118"/>
      <c r="BG9" s="6"/>
      <c r="BH9" s="6"/>
      <c r="BI9" s="6"/>
      <c r="BJ9" s="6"/>
      <c r="BK9" s="6"/>
      <c r="BL9" s="1"/>
      <c r="BM9" s="6"/>
      <c r="BN9" s="6"/>
      <c r="BO9" s="6"/>
      <c r="BP9" s="6"/>
      <c r="BQ9" s="1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s="7" customFormat="1" x14ac:dyDescent="0.2">
      <c r="A10" s="61">
        <v>5</v>
      </c>
      <c r="B10" s="142">
        <v>59</v>
      </c>
      <c r="C10" s="114">
        <v>51</v>
      </c>
      <c r="D10" s="115">
        <v>8</v>
      </c>
      <c r="E10" s="115">
        <v>20</v>
      </c>
      <c r="F10" s="115">
        <v>2</v>
      </c>
      <c r="G10" s="113">
        <v>62</v>
      </c>
      <c r="H10" s="114">
        <v>62</v>
      </c>
      <c r="I10" s="114">
        <v>0</v>
      </c>
      <c r="J10" s="114">
        <v>33</v>
      </c>
      <c r="K10" s="115">
        <v>9</v>
      </c>
      <c r="L10" s="116">
        <v>2</v>
      </c>
      <c r="M10" s="21">
        <f t="shared" ref="M10:M51" si="6">SUM(B10,G10)</f>
        <v>121</v>
      </c>
      <c r="N10" s="22">
        <f t="shared" ref="N10:N51" si="7">SUM(C10,H10)</f>
        <v>113</v>
      </c>
      <c r="O10" s="22">
        <f t="shared" si="2"/>
        <v>8</v>
      </c>
      <c r="P10" s="22">
        <f t="shared" si="2"/>
        <v>53</v>
      </c>
      <c r="Q10" s="77">
        <f t="shared" si="3"/>
        <v>11</v>
      </c>
      <c r="R10" s="67">
        <f t="shared" si="4"/>
        <v>0.93388429752066116</v>
      </c>
      <c r="S10" s="38">
        <f t="shared" si="5"/>
        <v>0.43801652892561982</v>
      </c>
      <c r="T10" s="61">
        <v>5</v>
      </c>
      <c r="U10" s="23"/>
      <c r="V10" s="6"/>
      <c r="W10" s="6"/>
      <c r="X10" s="6"/>
      <c r="Y10" s="6"/>
      <c r="Z10" s="6"/>
      <c r="AA10" s="6"/>
      <c r="AB10" s="1"/>
      <c r="AC10" s="6"/>
      <c r="AD10" s="6"/>
      <c r="AE10" s="6"/>
      <c r="AF10" s="6"/>
      <c r="AG10" s="1"/>
      <c r="AH10" s="6"/>
      <c r="AI10" s="6"/>
      <c r="AJ10" s="6"/>
      <c r="AK10" s="6"/>
      <c r="AL10" s="1"/>
      <c r="AM10" s="6"/>
      <c r="AN10" s="6"/>
      <c r="AO10" s="6"/>
      <c r="AP10" s="6"/>
      <c r="AQ10" s="1"/>
      <c r="AR10" s="6"/>
      <c r="AS10" s="6"/>
      <c r="AT10" s="6"/>
      <c r="AU10" s="6"/>
      <c r="AV10" s="6"/>
      <c r="AW10" s="1"/>
      <c r="AX10" s="6"/>
      <c r="AY10" s="117"/>
      <c r="AZ10" s="117"/>
      <c r="BA10" s="117"/>
      <c r="BB10" s="117"/>
      <c r="BC10" s="117"/>
      <c r="BD10" s="117"/>
      <c r="BE10" s="118"/>
      <c r="BF10" s="118"/>
      <c r="BG10" s="6"/>
      <c r="BH10" s="6"/>
      <c r="BI10" s="6"/>
      <c r="BJ10" s="6"/>
      <c r="BK10" s="6"/>
      <c r="BL10" s="1"/>
      <c r="BM10" s="6"/>
      <c r="BN10" s="6"/>
      <c r="BO10" s="6"/>
      <c r="BP10" s="6"/>
      <c r="BQ10" s="1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s="7" customFormat="1" x14ac:dyDescent="0.2">
      <c r="A11" s="61">
        <v>6</v>
      </c>
      <c r="B11" s="142">
        <v>129</v>
      </c>
      <c r="C11" s="114">
        <v>127</v>
      </c>
      <c r="D11" s="115">
        <v>2</v>
      </c>
      <c r="E11" s="115">
        <v>43</v>
      </c>
      <c r="F11" s="115">
        <v>3</v>
      </c>
      <c r="G11" s="113">
        <v>109</v>
      </c>
      <c r="H11" s="114">
        <v>109</v>
      </c>
      <c r="I11" s="114">
        <v>0</v>
      </c>
      <c r="J11" s="114">
        <v>43</v>
      </c>
      <c r="K11" s="115">
        <v>7</v>
      </c>
      <c r="L11" s="116">
        <v>7</v>
      </c>
      <c r="M11" s="21">
        <f t="shared" si="6"/>
        <v>238</v>
      </c>
      <c r="N11" s="22">
        <f t="shared" si="7"/>
        <v>236</v>
      </c>
      <c r="O11" s="22">
        <f t="shared" si="2"/>
        <v>2</v>
      </c>
      <c r="P11" s="22">
        <f t="shared" si="2"/>
        <v>86</v>
      </c>
      <c r="Q11" s="77">
        <f t="shared" si="3"/>
        <v>10</v>
      </c>
      <c r="R11" s="67">
        <f t="shared" si="4"/>
        <v>0.99159663865546221</v>
      </c>
      <c r="S11" s="38">
        <f t="shared" si="5"/>
        <v>0.36134453781512604</v>
      </c>
      <c r="T11" s="61">
        <v>6</v>
      </c>
      <c r="U11" s="23"/>
      <c r="V11" s="6"/>
      <c r="W11" s="6"/>
      <c r="X11" s="6"/>
      <c r="Y11" s="6"/>
      <c r="Z11" s="6"/>
      <c r="AA11" s="6"/>
      <c r="AB11" s="1"/>
      <c r="AC11" s="6"/>
      <c r="AD11" s="6"/>
      <c r="AE11" s="6"/>
      <c r="AF11" s="6"/>
      <c r="AG11" s="1"/>
      <c r="AH11" s="6"/>
      <c r="AI11" s="6"/>
      <c r="AJ11" s="6"/>
      <c r="AK11" s="6"/>
      <c r="AL11" s="1"/>
      <c r="AM11" s="6"/>
      <c r="AN11" s="6"/>
      <c r="AO11" s="6"/>
      <c r="AP11" s="6"/>
      <c r="AQ11" s="1"/>
      <c r="AR11" s="6"/>
      <c r="AS11" s="6"/>
      <c r="AT11" s="6"/>
      <c r="AU11" s="6"/>
      <c r="AV11" s="6"/>
      <c r="AW11" s="1"/>
      <c r="AX11" s="6"/>
      <c r="AY11" s="117"/>
      <c r="AZ11" s="117"/>
      <c r="BA11" s="117"/>
      <c r="BB11" s="117"/>
      <c r="BC11" s="117"/>
      <c r="BD11" s="117"/>
      <c r="BE11" s="118"/>
      <c r="BF11" s="118"/>
      <c r="BG11" s="6"/>
      <c r="BH11" s="6"/>
      <c r="BI11" s="6"/>
      <c r="BJ11" s="6"/>
      <c r="BK11" s="6"/>
      <c r="BL11" s="1"/>
      <c r="BM11" s="6"/>
      <c r="BN11" s="6"/>
      <c r="BO11" s="6"/>
      <c r="BP11" s="6"/>
      <c r="BQ11" s="1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s="7" customFormat="1" x14ac:dyDescent="0.2">
      <c r="A12" s="60">
        <v>7</v>
      </c>
      <c r="B12" s="142">
        <v>44</v>
      </c>
      <c r="C12" s="114">
        <v>38</v>
      </c>
      <c r="D12" s="115">
        <v>6</v>
      </c>
      <c r="E12" s="115">
        <v>13</v>
      </c>
      <c r="F12" s="115">
        <v>1</v>
      </c>
      <c r="G12" s="113">
        <v>49</v>
      </c>
      <c r="H12" s="114">
        <v>49</v>
      </c>
      <c r="I12" s="114">
        <v>0</v>
      </c>
      <c r="J12" s="114">
        <v>21</v>
      </c>
      <c r="K12" s="115">
        <v>4</v>
      </c>
      <c r="L12" s="116">
        <v>2</v>
      </c>
      <c r="M12" s="21">
        <f t="shared" si="6"/>
        <v>93</v>
      </c>
      <c r="N12" s="22">
        <f t="shared" si="7"/>
        <v>87</v>
      </c>
      <c r="O12" s="22">
        <f t="shared" si="2"/>
        <v>6</v>
      </c>
      <c r="P12" s="22">
        <f t="shared" si="2"/>
        <v>34</v>
      </c>
      <c r="Q12" s="77">
        <f t="shared" si="3"/>
        <v>5</v>
      </c>
      <c r="R12" s="67">
        <f t="shared" si="4"/>
        <v>0.93548387096774188</v>
      </c>
      <c r="S12" s="38">
        <f t="shared" si="5"/>
        <v>0.36559139784946237</v>
      </c>
      <c r="T12" s="60">
        <v>7</v>
      </c>
      <c r="U12" s="23"/>
      <c r="V12" s="6"/>
      <c r="W12" s="6"/>
      <c r="X12" s="6"/>
      <c r="Y12" s="6"/>
      <c r="Z12" s="6"/>
      <c r="AA12" s="6"/>
      <c r="AB12" s="1"/>
      <c r="AC12" s="6"/>
      <c r="AD12" s="6"/>
      <c r="AE12" s="6"/>
      <c r="AF12" s="6"/>
      <c r="AG12" s="1"/>
      <c r="AH12" s="6"/>
      <c r="AI12" s="6"/>
      <c r="AJ12" s="6"/>
      <c r="AK12" s="6"/>
      <c r="AL12" s="1"/>
      <c r="AM12" s="6"/>
      <c r="AN12" s="6"/>
      <c r="AO12" s="6"/>
      <c r="AP12" s="6"/>
      <c r="AQ12" s="1"/>
      <c r="AR12" s="6"/>
      <c r="AS12" s="6"/>
      <c r="AT12" s="6"/>
      <c r="AU12" s="6"/>
      <c r="AV12" s="6"/>
      <c r="AW12" s="1"/>
      <c r="AX12" s="6"/>
      <c r="AY12" s="117"/>
      <c r="AZ12" s="117"/>
      <c r="BA12" s="117"/>
      <c r="BB12" s="117"/>
      <c r="BC12" s="117"/>
      <c r="BD12" s="117"/>
      <c r="BE12" s="118"/>
      <c r="BF12" s="118"/>
      <c r="BG12" s="6"/>
      <c r="BH12" s="6"/>
      <c r="BI12" s="6"/>
      <c r="BJ12" s="6"/>
      <c r="BK12" s="6"/>
      <c r="BL12" s="1"/>
      <c r="BM12" s="6"/>
      <c r="BN12" s="6"/>
      <c r="BO12" s="6"/>
      <c r="BP12" s="6"/>
      <c r="BQ12" s="1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7" customFormat="1" x14ac:dyDescent="0.2">
      <c r="A13" s="61">
        <v>8</v>
      </c>
      <c r="B13" s="142">
        <v>17</v>
      </c>
      <c r="C13" s="114">
        <v>16</v>
      </c>
      <c r="D13" s="115">
        <v>1</v>
      </c>
      <c r="E13" s="115">
        <v>3</v>
      </c>
      <c r="F13" s="115">
        <v>0</v>
      </c>
      <c r="G13" s="113">
        <v>8</v>
      </c>
      <c r="H13" s="114">
        <v>8</v>
      </c>
      <c r="I13" s="114">
        <v>0</v>
      </c>
      <c r="J13" s="114">
        <v>2</v>
      </c>
      <c r="K13" s="115">
        <v>0</v>
      </c>
      <c r="L13" s="116">
        <v>0</v>
      </c>
      <c r="M13" s="21">
        <f t="shared" si="6"/>
        <v>25</v>
      </c>
      <c r="N13" s="22">
        <f t="shared" si="7"/>
        <v>24</v>
      </c>
      <c r="O13" s="22">
        <f t="shared" si="2"/>
        <v>1</v>
      </c>
      <c r="P13" s="22">
        <f t="shared" si="2"/>
        <v>5</v>
      </c>
      <c r="Q13" s="77">
        <f t="shared" si="3"/>
        <v>0</v>
      </c>
      <c r="R13" s="67">
        <f t="shared" si="4"/>
        <v>0.96</v>
      </c>
      <c r="S13" s="38">
        <f t="shared" si="5"/>
        <v>0.2</v>
      </c>
      <c r="T13" s="61">
        <v>8</v>
      </c>
      <c r="U13" s="23"/>
      <c r="V13" s="6"/>
      <c r="W13" s="6"/>
      <c r="X13" s="6"/>
      <c r="Y13" s="6"/>
      <c r="Z13" s="6"/>
      <c r="AA13" s="6"/>
      <c r="AB13" s="1"/>
      <c r="AC13" s="6"/>
      <c r="AD13" s="6"/>
      <c r="AE13" s="6"/>
      <c r="AF13" s="6"/>
      <c r="AG13" s="1"/>
      <c r="AH13" s="6"/>
      <c r="AI13" s="6"/>
      <c r="AJ13" s="6"/>
      <c r="AK13" s="6"/>
      <c r="AL13" s="1"/>
      <c r="AM13" s="6"/>
      <c r="AN13" s="6"/>
      <c r="AO13" s="6"/>
      <c r="AP13" s="6"/>
      <c r="AQ13" s="1"/>
      <c r="AR13" s="6"/>
      <c r="AS13" s="6"/>
      <c r="AT13" s="6"/>
      <c r="AU13" s="6"/>
      <c r="AV13" s="6"/>
      <c r="AW13" s="1"/>
      <c r="AX13" s="6"/>
      <c r="AY13" s="117"/>
      <c r="AZ13" s="117"/>
      <c r="BA13" s="117"/>
      <c r="BB13" s="117"/>
      <c r="BC13" s="117"/>
      <c r="BD13" s="117"/>
      <c r="BE13" s="118"/>
      <c r="BF13" s="118"/>
      <c r="BG13" s="6"/>
      <c r="BH13" s="6"/>
      <c r="BI13" s="6"/>
      <c r="BJ13" s="6"/>
      <c r="BK13" s="6"/>
      <c r="BL13" s="1"/>
      <c r="BM13" s="6"/>
      <c r="BN13" s="6"/>
      <c r="BO13" s="6"/>
      <c r="BP13" s="6"/>
      <c r="BQ13" s="1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7" customFormat="1" x14ac:dyDescent="0.2">
      <c r="A14" s="61">
        <v>9</v>
      </c>
      <c r="B14" s="142">
        <v>56</v>
      </c>
      <c r="C14" s="114">
        <v>55</v>
      </c>
      <c r="D14" s="115">
        <v>1</v>
      </c>
      <c r="E14" s="115">
        <v>36</v>
      </c>
      <c r="F14" s="115">
        <v>12</v>
      </c>
      <c r="G14" s="113">
        <v>56</v>
      </c>
      <c r="H14" s="114">
        <v>56</v>
      </c>
      <c r="I14" s="114">
        <v>0</v>
      </c>
      <c r="J14" s="114">
        <v>48</v>
      </c>
      <c r="K14" s="115">
        <v>12</v>
      </c>
      <c r="L14" s="116">
        <v>8</v>
      </c>
      <c r="M14" s="21">
        <f t="shared" si="6"/>
        <v>112</v>
      </c>
      <c r="N14" s="22">
        <f t="shared" si="7"/>
        <v>111</v>
      </c>
      <c r="O14" s="22">
        <f t="shared" ref="O14:O51" si="8">SUM(D14,I14)</f>
        <v>1</v>
      </c>
      <c r="P14" s="22">
        <f t="shared" ref="P14:P51" si="9">SUM(E14,J14)</f>
        <v>84</v>
      </c>
      <c r="Q14" s="77">
        <f t="shared" si="3"/>
        <v>24</v>
      </c>
      <c r="R14" s="67">
        <f t="shared" si="4"/>
        <v>0.9910714285714286</v>
      </c>
      <c r="S14" s="38">
        <f t="shared" si="5"/>
        <v>0.75</v>
      </c>
      <c r="T14" s="61">
        <v>9</v>
      </c>
      <c r="U14" s="23"/>
      <c r="V14" s="6"/>
      <c r="W14" s="6"/>
      <c r="X14" s="6"/>
      <c r="Y14" s="6"/>
      <c r="Z14" s="6"/>
      <c r="AA14" s="6"/>
      <c r="AB14" s="1"/>
      <c r="AC14" s="6"/>
      <c r="AD14" s="6"/>
      <c r="AE14" s="6"/>
      <c r="AF14" s="6"/>
      <c r="AG14" s="119"/>
      <c r="AH14" s="6"/>
      <c r="AI14" s="6"/>
      <c r="AJ14" s="6"/>
      <c r="AK14" s="6"/>
      <c r="AL14" s="1"/>
      <c r="AM14" s="6"/>
      <c r="AN14" s="6"/>
      <c r="AO14" s="6"/>
      <c r="AP14" s="6"/>
      <c r="AQ14" s="1"/>
      <c r="AR14" s="6"/>
      <c r="AS14" s="6"/>
      <c r="AT14" s="6"/>
      <c r="AU14" s="6"/>
      <c r="AV14" s="6"/>
      <c r="AW14" s="1"/>
      <c r="AX14" s="6"/>
      <c r="AY14" s="117"/>
      <c r="AZ14" s="117"/>
      <c r="BA14" s="117"/>
      <c r="BB14" s="117"/>
      <c r="BC14" s="117"/>
      <c r="BD14" s="117"/>
      <c r="BE14" s="118"/>
      <c r="BF14" s="118"/>
      <c r="BG14" s="6"/>
      <c r="BH14" s="6"/>
      <c r="BI14" s="6"/>
      <c r="BJ14" s="6"/>
      <c r="BK14" s="6"/>
      <c r="BL14" s="1"/>
      <c r="BM14" s="6"/>
      <c r="BN14" s="6"/>
      <c r="BO14" s="6"/>
      <c r="BP14" s="6"/>
      <c r="BQ14" s="1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7" customFormat="1" x14ac:dyDescent="0.2">
      <c r="A15" s="60">
        <v>10</v>
      </c>
      <c r="B15" s="142">
        <v>32</v>
      </c>
      <c r="C15" s="114">
        <v>32</v>
      </c>
      <c r="D15" s="115">
        <v>0</v>
      </c>
      <c r="E15" s="115">
        <v>23</v>
      </c>
      <c r="F15" s="115">
        <v>5</v>
      </c>
      <c r="G15" s="113">
        <v>29</v>
      </c>
      <c r="H15" s="114">
        <v>29</v>
      </c>
      <c r="I15" s="114">
        <v>0</v>
      </c>
      <c r="J15" s="114">
        <v>7</v>
      </c>
      <c r="K15" s="115">
        <v>1</v>
      </c>
      <c r="L15" s="116">
        <v>2</v>
      </c>
      <c r="M15" s="21">
        <f t="shared" si="6"/>
        <v>61</v>
      </c>
      <c r="N15" s="22">
        <f t="shared" si="7"/>
        <v>61</v>
      </c>
      <c r="O15" s="22">
        <f t="shared" si="8"/>
        <v>0</v>
      </c>
      <c r="P15" s="22">
        <v>30</v>
      </c>
      <c r="Q15" s="77">
        <f t="shared" si="3"/>
        <v>6</v>
      </c>
      <c r="R15" s="67">
        <f t="shared" si="4"/>
        <v>1</v>
      </c>
      <c r="S15" s="38">
        <f t="shared" si="5"/>
        <v>0.49180327868852458</v>
      </c>
      <c r="T15" s="60">
        <v>10</v>
      </c>
      <c r="U15" s="23"/>
      <c r="V15" s="6"/>
      <c r="W15" s="6"/>
      <c r="X15" s="6"/>
      <c r="Y15" s="6"/>
      <c r="Z15" s="6"/>
      <c r="AA15" s="6"/>
      <c r="AB15" s="1"/>
      <c r="AC15" s="6"/>
      <c r="AD15" s="6"/>
      <c r="AE15" s="6"/>
      <c r="AF15" s="6"/>
      <c r="AG15" s="119"/>
      <c r="AH15" s="6"/>
      <c r="AI15" s="6"/>
      <c r="AJ15" s="6"/>
      <c r="AK15" s="6"/>
      <c r="AL15" s="1"/>
      <c r="AM15" s="6"/>
      <c r="AN15" s="6"/>
      <c r="AO15" s="6"/>
      <c r="AP15" s="6"/>
      <c r="AQ15" s="1"/>
      <c r="AR15" s="6"/>
      <c r="AS15" s="6"/>
      <c r="AT15" s="6"/>
      <c r="AU15" s="6"/>
      <c r="AV15" s="6"/>
      <c r="AW15" s="1"/>
      <c r="AX15" s="6"/>
      <c r="AY15" s="117"/>
      <c r="AZ15" s="117"/>
      <c r="BA15" s="117"/>
      <c r="BB15" s="117"/>
      <c r="BC15" s="117"/>
      <c r="BD15" s="117"/>
      <c r="BE15" s="118"/>
      <c r="BF15" s="118"/>
      <c r="BG15" s="6"/>
      <c r="BH15" s="6"/>
      <c r="BI15" s="6"/>
      <c r="BJ15" s="6"/>
      <c r="BK15" s="6"/>
      <c r="BL15" s="1"/>
      <c r="BM15" s="6"/>
      <c r="BN15" s="6"/>
      <c r="BO15" s="6"/>
      <c r="BP15" s="6"/>
      <c r="BQ15" s="1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7" customFormat="1" x14ac:dyDescent="0.2">
      <c r="A16" s="61">
        <v>11</v>
      </c>
      <c r="B16" s="142">
        <v>20</v>
      </c>
      <c r="C16" s="114">
        <v>13</v>
      </c>
      <c r="D16" s="115">
        <v>7</v>
      </c>
      <c r="E16" s="115">
        <v>4</v>
      </c>
      <c r="F16" s="115">
        <v>0</v>
      </c>
      <c r="G16" s="113">
        <v>34</v>
      </c>
      <c r="H16" s="114">
        <v>34</v>
      </c>
      <c r="I16" s="114">
        <v>0</v>
      </c>
      <c r="J16" s="114">
        <v>11</v>
      </c>
      <c r="K16" s="115">
        <v>3</v>
      </c>
      <c r="L16" s="116">
        <v>3</v>
      </c>
      <c r="M16" s="21">
        <f t="shared" si="6"/>
        <v>54</v>
      </c>
      <c r="N16" s="22">
        <f t="shared" si="7"/>
        <v>47</v>
      </c>
      <c r="O16" s="22">
        <f t="shared" si="8"/>
        <v>7</v>
      </c>
      <c r="P16" s="22">
        <f t="shared" si="9"/>
        <v>15</v>
      </c>
      <c r="Q16" s="77">
        <f t="shared" si="3"/>
        <v>3</v>
      </c>
      <c r="R16" s="67">
        <f t="shared" si="4"/>
        <v>0.87037037037037035</v>
      </c>
      <c r="S16" s="38">
        <f t="shared" si="5"/>
        <v>0.27777777777777779</v>
      </c>
      <c r="T16" s="61">
        <v>11</v>
      </c>
      <c r="U16" s="23"/>
      <c r="V16" s="6"/>
      <c r="W16" s="6"/>
      <c r="X16" s="6"/>
      <c r="Y16" s="6"/>
      <c r="Z16" s="6"/>
      <c r="AA16" s="6"/>
      <c r="AB16" s="1"/>
      <c r="AC16" s="6"/>
      <c r="AD16" s="6"/>
      <c r="AE16" s="6"/>
      <c r="AF16" s="6"/>
      <c r="AG16" s="1"/>
      <c r="AH16" s="6"/>
      <c r="AI16" s="6"/>
      <c r="AJ16" s="6"/>
      <c r="AK16" s="6"/>
      <c r="AL16" s="1"/>
      <c r="AM16" s="6"/>
      <c r="AN16" s="6"/>
      <c r="AO16" s="6"/>
      <c r="AP16" s="6"/>
      <c r="AQ16" s="1"/>
      <c r="AR16" s="6"/>
      <c r="AS16" s="6"/>
      <c r="AT16" s="6"/>
      <c r="AU16" s="6"/>
      <c r="AV16" s="6"/>
      <c r="AW16" s="1"/>
      <c r="AX16" s="6"/>
      <c r="AY16" s="117"/>
      <c r="AZ16" s="117"/>
      <c r="BA16" s="117"/>
      <c r="BB16" s="117"/>
      <c r="BC16" s="117"/>
      <c r="BD16" s="117"/>
      <c r="BE16" s="118"/>
      <c r="BF16" s="118"/>
      <c r="BG16" s="6"/>
      <c r="BH16" s="6"/>
      <c r="BI16" s="6"/>
      <c r="BJ16" s="6"/>
      <c r="BK16" s="6"/>
      <c r="BL16" s="1"/>
      <c r="BM16" s="6"/>
      <c r="BN16" s="6"/>
      <c r="BO16" s="6"/>
      <c r="BP16" s="6"/>
      <c r="BQ16" s="1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</row>
    <row r="17" spans="1:88" s="7" customFormat="1" x14ac:dyDescent="0.2">
      <c r="A17" s="61">
        <v>12</v>
      </c>
      <c r="B17" s="142">
        <v>62</v>
      </c>
      <c r="C17" s="114">
        <v>58</v>
      </c>
      <c r="D17" s="115">
        <v>4</v>
      </c>
      <c r="E17" s="115">
        <v>37</v>
      </c>
      <c r="F17" s="115">
        <v>6</v>
      </c>
      <c r="G17" s="113">
        <v>53</v>
      </c>
      <c r="H17" s="114">
        <v>53</v>
      </c>
      <c r="I17" s="114">
        <v>0</v>
      </c>
      <c r="J17" s="114">
        <v>30</v>
      </c>
      <c r="K17" s="115">
        <v>1</v>
      </c>
      <c r="L17" s="116">
        <v>6</v>
      </c>
      <c r="M17" s="21">
        <f t="shared" si="6"/>
        <v>115</v>
      </c>
      <c r="N17" s="22">
        <f t="shared" si="7"/>
        <v>111</v>
      </c>
      <c r="O17" s="22">
        <f t="shared" si="8"/>
        <v>4</v>
      </c>
      <c r="P17" s="22">
        <f t="shared" si="9"/>
        <v>67</v>
      </c>
      <c r="Q17" s="77">
        <f t="shared" si="3"/>
        <v>7</v>
      </c>
      <c r="R17" s="67">
        <f t="shared" si="4"/>
        <v>0.9652173913043478</v>
      </c>
      <c r="S17" s="38">
        <f t="shared" si="5"/>
        <v>0.58260869565217388</v>
      </c>
      <c r="T17" s="61">
        <v>12</v>
      </c>
      <c r="U17" s="23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117"/>
      <c r="AZ17" s="117"/>
      <c r="BA17" s="117"/>
      <c r="BB17" s="117"/>
      <c r="BC17" s="117"/>
      <c r="BD17" s="117"/>
      <c r="BE17" s="118"/>
      <c r="BF17" s="118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</row>
    <row r="18" spans="1:88" s="7" customFormat="1" x14ac:dyDescent="0.2">
      <c r="A18" s="60">
        <v>13</v>
      </c>
      <c r="B18" s="142">
        <v>124</v>
      </c>
      <c r="C18" s="114">
        <v>123</v>
      </c>
      <c r="D18" s="115">
        <v>1</v>
      </c>
      <c r="E18" s="115">
        <v>80</v>
      </c>
      <c r="F18" s="115">
        <v>20</v>
      </c>
      <c r="G18" s="113">
        <v>88</v>
      </c>
      <c r="H18" s="114">
        <v>88</v>
      </c>
      <c r="I18" s="114">
        <v>0</v>
      </c>
      <c r="J18" s="114">
        <v>58</v>
      </c>
      <c r="K18" s="115">
        <v>10</v>
      </c>
      <c r="L18" s="116">
        <v>17</v>
      </c>
      <c r="M18" s="21">
        <f t="shared" si="6"/>
        <v>212</v>
      </c>
      <c r="N18" s="22">
        <f t="shared" si="7"/>
        <v>211</v>
      </c>
      <c r="O18" s="22">
        <f t="shared" si="8"/>
        <v>1</v>
      </c>
      <c r="P18" s="22">
        <f t="shared" si="9"/>
        <v>138</v>
      </c>
      <c r="Q18" s="77">
        <f t="shared" si="3"/>
        <v>30</v>
      </c>
      <c r="R18" s="67">
        <f t="shared" si="4"/>
        <v>0.99528301886792447</v>
      </c>
      <c r="S18" s="38">
        <f t="shared" si="5"/>
        <v>0.65094339622641506</v>
      </c>
      <c r="T18" s="60">
        <v>13</v>
      </c>
      <c r="U18" s="23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117"/>
      <c r="AZ18" s="117"/>
      <c r="BA18" s="117"/>
      <c r="BB18" s="117"/>
      <c r="BC18" s="117"/>
      <c r="BD18" s="117"/>
      <c r="BE18" s="118"/>
      <c r="BF18" s="118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</row>
    <row r="19" spans="1:88" s="7" customFormat="1" x14ac:dyDescent="0.2">
      <c r="A19" s="61">
        <v>14</v>
      </c>
      <c r="B19" s="142">
        <v>71</v>
      </c>
      <c r="C19" s="114">
        <v>70</v>
      </c>
      <c r="D19" s="115">
        <v>1</v>
      </c>
      <c r="E19" s="115">
        <v>33</v>
      </c>
      <c r="F19" s="115">
        <v>4</v>
      </c>
      <c r="G19" s="113">
        <v>38</v>
      </c>
      <c r="H19" s="114">
        <v>38</v>
      </c>
      <c r="I19" s="114">
        <v>0</v>
      </c>
      <c r="J19" s="114">
        <v>24</v>
      </c>
      <c r="K19" s="115">
        <v>5</v>
      </c>
      <c r="L19" s="116">
        <v>3</v>
      </c>
      <c r="M19" s="21">
        <f t="shared" si="6"/>
        <v>109</v>
      </c>
      <c r="N19" s="22">
        <f t="shared" si="7"/>
        <v>108</v>
      </c>
      <c r="O19" s="22">
        <f t="shared" si="8"/>
        <v>1</v>
      </c>
      <c r="P19" s="22">
        <f t="shared" si="9"/>
        <v>57</v>
      </c>
      <c r="Q19" s="77">
        <f t="shared" si="3"/>
        <v>9</v>
      </c>
      <c r="R19" s="67">
        <f t="shared" si="4"/>
        <v>0.99082568807339455</v>
      </c>
      <c r="S19" s="38">
        <f t="shared" si="5"/>
        <v>0.52293577981651373</v>
      </c>
      <c r="T19" s="61">
        <v>14</v>
      </c>
      <c r="U19" s="23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117"/>
      <c r="AZ19" s="117"/>
      <c r="BA19" s="117"/>
      <c r="BB19" s="117"/>
      <c r="BC19" s="117"/>
      <c r="BD19" s="117"/>
      <c r="BE19" s="118"/>
      <c r="BF19" s="118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</row>
    <row r="20" spans="1:88" s="7" customFormat="1" x14ac:dyDescent="0.2">
      <c r="A20" s="61">
        <v>15</v>
      </c>
      <c r="B20" s="142">
        <v>58</v>
      </c>
      <c r="C20" s="114">
        <v>58</v>
      </c>
      <c r="D20" s="115">
        <v>0</v>
      </c>
      <c r="E20" s="115">
        <v>36</v>
      </c>
      <c r="F20" s="115">
        <v>3</v>
      </c>
      <c r="G20" s="113">
        <v>57</v>
      </c>
      <c r="H20" s="114">
        <v>57</v>
      </c>
      <c r="I20" s="114">
        <v>0</v>
      </c>
      <c r="J20" s="114">
        <v>36</v>
      </c>
      <c r="K20" s="115">
        <v>3</v>
      </c>
      <c r="L20" s="116">
        <v>5</v>
      </c>
      <c r="M20" s="21">
        <f t="shared" si="6"/>
        <v>115</v>
      </c>
      <c r="N20" s="22">
        <f t="shared" si="7"/>
        <v>115</v>
      </c>
      <c r="O20" s="22">
        <f t="shared" si="8"/>
        <v>0</v>
      </c>
      <c r="P20" s="22">
        <f t="shared" si="9"/>
        <v>72</v>
      </c>
      <c r="Q20" s="77">
        <v>6</v>
      </c>
      <c r="R20" s="67">
        <f t="shared" si="4"/>
        <v>1</v>
      </c>
      <c r="S20" s="38">
        <f t="shared" si="5"/>
        <v>0.62608695652173918</v>
      </c>
      <c r="T20" s="61">
        <v>15</v>
      </c>
      <c r="U20" s="23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117"/>
      <c r="AZ20" s="117"/>
      <c r="BA20" s="117"/>
      <c r="BB20" s="117"/>
      <c r="BC20" s="117"/>
      <c r="BD20" s="117"/>
      <c r="BE20" s="118"/>
      <c r="BF20" s="118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</row>
    <row r="21" spans="1:88" s="7" customFormat="1" x14ac:dyDescent="0.2">
      <c r="A21" s="60">
        <v>16</v>
      </c>
      <c r="B21" s="142">
        <v>10</v>
      </c>
      <c r="C21" s="114">
        <v>10</v>
      </c>
      <c r="D21" s="115">
        <v>0</v>
      </c>
      <c r="E21" s="115">
        <v>5</v>
      </c>
      <c r="F21" s="115">
        <v>0</v>
      </c>
      <c r="G21" s="113">
        <v>9</v>
      </c>
      <c r="H21" s="114">
        <v>9</v>
      </c>
      <c r="I21" s="114">
        <v>0</v>
      </c>
      <c r="J21" s="114">
        <v>4</v>
      </c>
      <c r="K21" s="115">
        <v>0</v>
      </c>
      <c r="L21" s="116">
        <v>0</v>
      </c>
      <c r="M21" s="21">
        <f t="shared" si="6"/>
        <v>19</v>
      </c>
      <c r="N21" s="22">
        <f t="shared" si="7"/>
        <v>19</v>
      </c>
      <c r="O21" s="22">
        <f t="shared" si="8"/>
        <v>0</v>
      </c>
      <c r="P21" s="22">
        <f t="shared" si="9"/>
        <v>9</v>
      </c>
      <c r="Q21" s="77">
        <f t="shared" si="3"/>
        <v>0</v>
      </c>
      <c r="R21" s="67">
        <f t="shared" si="4"/>
        <v>1</v>
      </c>
      <c r="S21" s="38">
        <f t="shared" si="5"/>
        <v>0.47368421052631576</v>
      </c>
      <c r="T21" s="60">
        <v>16</v>
      </c>
      <c r="U21" s="23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117"/>
      <c r="AZ21" s="117"/>
      <c r="BA21" s="117"/>
      <c r="BB21" s="117"/>
      <c r="BC21" s="117"/>
      <c r="BD21" s="117"/>
      <c r="BE21" s="118"/>
      <c r="BF21" s="118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</row>
    <row r="22" spans="1:88" s="7" customFormat="1" x14ac:dyDescent="0.2">
      <c r="A22" s="61">
        <v>17</v>
      </c>
      <c r="B22" s="142">
        <v>48</v>
      </c>
      <c r="C22" s="114">
        <v>46</v>
      </c>
      <c r="D22" s="115">
        <v>2</v>
      </c>
      <c r="E22" s="115">
        <v>19</v>
      </c>
      <c r="F22" s="115">
        <v>1</v>
      </c>
      <c r="G22" s="113">
        <v>51</v>
      </c>
      <c r="H22" s="114">
        <v>51</v>
      </c>
      <c r="I22" s="114">
        <v>0</v>
      </c>
      <c r="J22" s="114">
        <v>23</v>
      </c>
      <c r="K22" s="115">
        <v>4</v>
      </c>
      <c r="L22" s="116">
        <v>3</v>
      </c>
      <c r="M22" s="21">
        <f t="shared" si="6"/>
        <v>99</v>
      </c>
      <c r="N22" s="22">
        <f t="shared" si="7"/>
        <v>97</v>
      </c>
      <c r="O22" s="22">
        <f t="shared" si="8"/>
        <v>2</v>
      </c>
      <c r="P22" s="22">
        <f t="shared" si="9"/>
        <v>42</v>
      </c>
      <c r="Q22" s="77">
        <f t="shared" si="3"/>
        <v>5</v>
      </c>
      <c r="R22" s="67">
        <f t="shared" si="4"/>
        <v>0.97979797979797978</v>
      </c>
      <c r="S22" s="38">
        <f t="shared" si="5"/>
        <v>0.42424242424242425</v>
      </c>
      <c r="T22" s="61">
        <v>17</v>
      </c>
      <c r="U22" s="23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117"/>
      <c r="AZ22" s="117"/>
      <c r="BA22" s="117"/>
      <c r="BB22" s="117"/>
      <c r="BC22" s="117"/>
      <c r="BD22" s="117"/>
      <c r="BE22" s="118"/>
      <c r="BF22" s="118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</row>
    <row r="23" spans="1:88" s="7" customFormat="1" x14ac:dyDescent="0.2">
      <c r="A23" s="61">
        <v>18</v>
      </c>
      <c r="B23" s="142">
        <v>24</v>
      </c>
      <c r="C23" s="114">
        <v>24</v>
      </c>
      <c r="D23" s="115">
        <v>0</v>
      </c>
      <c r="E23" s="115">
        <v>5</v>
      </c>
      <c r="F23" s="115">
        <v>1</v>
      </c>
      <c r="G23" s="113">
        <v>43</v>
      </c>
      <c r="H23" s="114">
        <v>43</v>
      </c>
      <c r="I23" s="114">
        <v>0</v>
      </c>
      <c r="J23" s="114">
        <v>23</v>
      </c>
      <c r="K23" s="115">
        <v>6</v>
      </c>
      <c r="L23" s="116">
        <v>4</v>
      </c>
      <c r="M23" s="21">
        <f t="shared" si="6"/>
        <v>67</v>
      </c>
      <c r="N23" s="22">
        <f t="shared" si="7"/>
        <v>67</v>
      </c>
      <c r="O23" s="22">
        <f t="shared" si="8"/>
        <v>0</v>
      </c>
      <c r="P23" s="22">
        <f t="shared" si="9"/>
        <v>28</v>
      </c>
      <c r="Q23" s="77">
        <f t="shared" si="3"/>
        <v>7</v>
      </c>
      <c r="R23" s="67">
        <f t="shared" si="4"/>
        <v>1</v>
      </c>
      <c r="S23" s="38">
        <f t="shared" si="5"/>
        <v>0.41791044776119401</v>
      </c>
      <c r="T23" s="61">
        <v>18</v>
      </c>
      <c r="U23" s="23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117"/>
      <c r="AZ23" s="117"/>
      <c r="BA23" s="117"/>
      <c r="BB23" s="117"/>
      <c r="BC23" s="117"/>
      <c r="BD23" s="117"/>
      <c r="BE23" s="118"/>
      <c r="BF23" s="118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</row>
    <row r="24" spans="1:88" s="7" customFormat="1" x14ac:dyDescent="0.2">
      <c r="A24" s="60">
        <v>19</v>
      </c>
      <c r="B24" s="142">
        <v>52</v>
      </c>
      <c r="C24" s="114">
        <v>50</v>
      </c>
      <c r="D24" s="115">
        <v>2</v>
      </c>
      <c r="E24" s="115">
        <v>18</v>
      </c>
      <c r="F24" s="115">
        <v>2</v>
      </c>
      <c r="G24" s="113">
        <v>36</v>
      </c>
      <c r="H24" s="114">
        <v>36</v>
      </c>
      <c r="I24" s="114">
        <v>0</v>
      </c>
      <c r="J24" s="114">
        <v>17</v>
      </c>
      <c r="K24" s="115">
        <v>7</v>
      </c>
      <c r="L24" s="116">
        <v>1</v>
      </c>
      <c r="M24" s="21">
        <f t="shared" si="6"/>
        <v>88</v>
      </c>
      <c r="N24" s="22">
        <f t="shared" si="7"/>
        <v>86</v>
      </c>
      <c r="O24" s="22">
        <f t="shared" si="8"/>
        <v>2</v>
      </c>
      <c r="P24" s="22">
        <f t="shared" si="9"/>
        <v>35</v>
      </c>
      <c r="Q24" s="77">
        <f t="shared" si="3"/>
        <v>9</v>
      </c>
      <c r="R24" s="67">
        <f t="shared" si="4"/>
        <v>0.97727272727272729</v>
      </c>
      <c r="S24" s="38">
        <f t="shared" si="5"/>
        <v>0.39772727272727271</v>
      </c>
      <c r="T24" s="60">
        <v>19</v>
      </c>
      <c r="U24" s="23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17"/>
      <c r="AZ24" s="117"/>
      <c r="BA24" s="117"/>
      <c r="BB24" s="117"/>
      <c r="BC24" s="117"/>
      <c r="BD24" s="117"/>
      <c r="BE24" s="118"/>
      <c r="BF24" s="118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</row>
    <row r="25" spans="1:88" s="124" customFormat="1" x14ac:dyDescent="0.2">
      <c r="A25" s="62">
        <v>21</v>
      </c>
      <c r="B25" s="143">
        <v>36</v>
      </c>
      <c r="C25" s="121">
        <v>35</v>
      </c>
      <c r="D25" s="122">
        <v>1</v>
      </c>
      <c r="E25" s="122">
        <v>15</v>
      </c>
      <c r="F25" s="122">
        <v>5</v>
      </c>
      <c r="G25" s="120">
        <v>35</v>
      </c>
      <c r="H25" s="121">
        <v>35</v>
      </c>
      <c r="I25" s="121">
        <v>0</v>
      </c>
      <c r="J25" s="121">
        <v>17</v>
      </c>
      <c r="K25" s="122">
        <v>7</v>
      </c>
      <c r="L25" s="123">
        <v>1</v>
      </c>
      <c r="M25" s="21">
        <f t="shared" si="6"/>
        <v>71</v>
      </c>
      <c r="N25" s="32">
        <f t="shared" si="7"/>
        <v>70</v>
      </c>
      <c r="O25" s="32">
        <f t="shared" si="8"/>
        <v>1</v>
      </c>
      <c r="P25" s="32">
        <f t="shared" si="9"/>
        <v>32</v>
      </c>
      <c r="Q25" s="77">
        <f t="shared" si="3"/>
        <v>12</v>
      </c>
      <c r="R25" s="68">
        <f t="shared" si="4"/>
        <v>0.9859154929577465</v>
      </c>
      <c r="S25" s="39">
        <f t="shared" si="5"/>
        <v>0.45070422535211269</v>
      </c>
      <c r="T25" s="62">
        <v>21</v>
      </c>
      <c r="U25" s="33"/>
    </row>
    <row r="26" spans="1:88" s="7" customFormat="1" x14ac:dyDescent="0.2">
      <c r="A26" s="60">
        <v>22</v>
      </c>
      <c r="B26" s="142">
        <v>26</v>
      </c>
      <c r="C26" s="114">
        <v>26</v>
      </c>
      <c r="D26" s="115">
        <v>0</v>
      </c>
      <c r="E26" s="115">
        <v>13</v>
      </c>
      <c r="F26" s="115">
        <v>1</v>
      </c>
      <c r="G26" s="113">
        <v>27</v>
      </c>
      <c r="H26" s="114">
        <v>27</v>
      </c>
      <c r="I26" s="114">
        <v>0</v>
      </c>
      <c r="J26" s="114">
        <v>12</v>
      </c>
      <c r="K26" s="115">
        <v>0</v>
      </c>
      <c r="L26" s="116">
        <v>1</v>
      </c>
      <c r="M26" s="21">
        <f t="shared" si="6"/>
        <v>53</v>
      </c>
      <c r="N26" s="22">
        <f t="shared" si="7"/>
        <v>53</v>
      </c>
      <c r="O26" s="22">
        <f t="shared" si="8"/>
        <v>0</v>
      </c>
      <c r="P26" s="22">
        <f t="shared" si="9"/>
        <v>25</v>
      </c>
      <c r="Q26" s="77">
        <f t="shared" si="3"/>
        <v>1</v>
      </c>
      <c r="R26" s="67">
        <f t="shared" si="4"/>
        <v>1</v>
      </c>
      <c r="S26" s="38">
        <f t="shared" si="5"/>
        <v>0.47169811320754718</v>
      </c>
      <c r="T26" s="60">
        <v>22</v>
      </c>
      <c r="U26" s="23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117"/>
      <c r="AZ26" s="117"/>
      <c r="BA26" s="117"/>
      <c r="BB26" s="117"/>
      <c r="BC26" s="117"/>
      <c r="BD26" s="117"/>
      <c r="BE26" s="118"/>
      <c r="BF26" s="118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</row>
    <row r="27" spans="1:88" s="7" customFormat="1" x14ac:dyDescent="0.2">
      <c r="A27" s="61">
        <v>23</v>
      </c>
      <c r="B27" s="142">
        <v>31</v>
      </c>
      <c r="C27" s="114">
        <v>29</v>
      </c>
      <c r="D27" s="115">
        <v>2</v>
      </c>
      <c r="E27" s="115">
        <v>9</v>
      </c>
      <c r="F27" s="115">
        <v>2</v>
      </c>
      <c r="G27" s="113">
        <v>32</v>
      </c>
      <c r="H27" s="114">
        <v>32</v>
      </c>
      <c r="I27" s="114">
        <v>0</v>
      </c>
      <c r="J27" s="114">
        <v>16</v>
      </c>
      <c r="K27" s="115">
        <v>3</v>
      </c>
      <c r="L27" s="116">
        <v>0</v>
      </c>
      <c r="M27" s="21">
        <f t="shared" si="6"/>
        <v>63</v>
      </c>
      <c r="N27" s="22">
        <f t="shared" si="7"/>
        <v>61</v>
      </c>
      <c r="O27" s="22">
        <f t="shared" si="8"/>
        <v>2</v>
      </c>
      <c r="P27" s="22">
        <f t="shared" si="9"/>
        <v>25</v>
      </c>
      <c r="Q27" s="77">
        <f t="shared" si="3"/>
        <v>5</v>
      </c>
      <c r="R27" s="67">
        <f t="shared" si="4"/>
        <v>0.96825396825396826</v>
      </c>
      <c r="S27" s="38">
        <f t="shared" si="5"/>
        <v>0.3968253968253968</v>
      </c>
      <c r="T27" s="61">
        <v>23</v>
      </c>
      <c r="U27" s="23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117"/>
      <c r="AZ27" s="117"/>
      <c r="BA27" s="117"/>
      <c r="BB27" s="117"/>
      <c r="BC27" s="117"/>
      <c r="BD27" s="117"/>
      <c r="BE27" s="118"/>
      <c r="BF27" s="118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</row>
    <row r="28" spans="1:88" s="7" customFormat="1" x14ac:dyDescent="0.2">
      <c r="A28" s="61">
        <v>24</v>
      </c>
      <c r="B28" s="142">
        <v>64</v>
      </c>
      <c r="C28" s="114">
        <v>64</v>
      </c>
      <c r="D28" s="115">
        <v>0</v>
      </c>
      <c r="E28" s="115">
        <v>45</v>
      </c>
      <c r="F28" s="115">
        <v>15</v>
      </c>
      <c r="G28" s="113">
        <v>61</v>
      </c>
      <c r="H28" s="114">
        <v>60</v>
      </c>
      <c r="I28" s="114">
        <v>1</v>
      </c>
      <c r="J28" s="114">
        <v>41</v>
      </c>
      <c r="K28" s="115">
        <v>15</v>
      </c>
      <c r="L28" s="116">
        <v>4</v>
      </c>
      <c r="M28" s="21">
        <f t="shared" si="6"/>
        <v>125</v>
      </c>
      <c r="N28" s="22">
        <f t="shared" si="7"/>
        <v>124</v>
      </c>
      <c r="O28" s="22">
        <f t="shared" si="8"/>
        <v>1</v>
      </c>
      <c r="P28" s="22">
        <v>106</v>
      </c>
      <c r="Q28" s="77">
        <f t="shared" si="3"/>
        <v>30</v>
      </c>
      <c r="R28" s="67">
        <f t="shared" si="4"/>
        <v>0.99199999999999999</v>
      </c>
      <c r="S28" s="38">
        <f t="shared" si="5"/>
        <v>0.84799999999999998</v>
      </c>
      <c r="T28" s="61">
        <v>24</v>
      </c>
      <c r="U28" s="23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117"/>
      <c r="AZ28" s="117"/>
      <c r="BA28" s="117"/>
      <c r="BB28" s="117"/>
      <c r="BC28" s="117"/>
      <c r="BD28" s="117"/>
      <c r="BE28" s="118"/>
      <c r="BF28" s="118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</row>
    <row r="29" spans="1:88" s="7" customFormat="1" x14ac:dyDescent="0.2">
      <c r="A29" s="60">
        <v>25</v>
      </c>
      <c r="B29" s="142">
        <v>31</v>
      </c>
      <c r="C29" s="114">
        <v>30</v>
      </c>
      <c r="D29" s="115">
        <v>1</v>
      </c>
      <c r="E29" s="115">
        <v>11</v>
      </c>
      <c r="F29" s="115">
        <v>0</v>
      </c>
      <c r="G29" s="113">
        <v>51</v>
      </c>
      <c r="H29" s="114">
        <v>48</v>
      </c>
      <c r="I29" s="114">
        <v>3</v>
      </c>
      <c r="J29" s="114">
        <v>34</v>
      </c>
      <c r="K29" s="115">
        <v>4</v>
      </c>
      <c r="L29" s="116">
        <v>5</v>
      </c>
      <c r="M29" s="21">
        <f t="shared" si="6"/>
        <v>82</v>
      </c>
      <c r="N29" s="22">
        <f t="shared" si="7"/>
        <v>78</v>
      </c>
      <c r="O29" s="22">
        <f t="shared" si="8"/>
        <v>4</v>
      </c>
      <c r="P29" s="22">
        <f t="shared" si="9"/>
        <v>45</v>
      </c>
      <c r="Q29" s="77">
        <f t="shared" si="3"/>
        <v>4</v>
      </c>
      <c r="R29" s="67">
        <f t="shared" ref="R29:R51" si="10">N29/M29</f>
        <v>0.95121951219512191</v>
      </c>
      <c r="S29" s="38">
        <f t="shared" si="5"/>
        <v>0.54878048780487809</v>
      </c>
      <c r="T29" s="60">
        <v>25</v>
      </c>
      <c r="U29" s="23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117"/>
      <c r="AZ29" s="117"/>
      <c r="BA29" s="117"/>
      <c r="BB29" s="117"/>
      <c r="BC29" s="117"/>
      <c r="BD29" s="117"/>
      <c r="BE29" s="118"/>
      <c r="BF29" s="118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</row>
    <row r="30" spans="1:88" s="7" customFormat="1" x14ac:dyDescent="0.2">
      <c r="A30" s="61">
        <v>26</v>
      </c>
      <c r="B30" s="142">
        <v>41</v>
      </c>
      <c r="C30" s="114">
        <v>41</v>
      </c>
      <c r="D30" s="115">
        <v>0</v>
      </c>
      <c r="E30" s="115">
        <v>16</v>
      </c>
      <c r="F30" s="115">
        <v>3</v>
      </c>
      <c r="G30" s="113">
        <v>37</v>
      </c>
      <c r="H30" s="114">
        <v>36</v>
      </c>
      <c r="I30" s="114">
        <v>1</v>
      </c>
      <c r="J30" s="125">
        <v>20</v>
      </c>
      <c r="K30" s="126">
        <v>1</v>
      </c>
      <c r="L30" s="116">
        <v>6</v>
      </c>
      <c r="M30" s="21">
        <f t="shared" si="6"/>
        <v>78</v>
      </c>
      <c r="N30" s="22">
        <f t="shared" si="7"/>
        <v>77</v>
      </c>
      <c r="O30" s="22">
        <f t="shared" si="8"/>
        <v>1</v>
      </c>
      <c r="P30" s="22">
        <f t="shared" si="9"/>
        <v>36</v>
      </c>
      <c r="Q30" s="77">
        <f t="shared" si="3"/>
        <v>4</v>
      </c>
      <c r="R30" s="67">
        <f t="shared" si="10"/>
        <v>0.98717948717948723</v>
      </c>
      <c r="S30" s="38">
        <f t="shared" si="5"/>
        <v>0.46153846153846156</v>
      </c>
      <c r="T30" s="61">
        <v>26</v>
      </c>
      <c r="U30" s="23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117"/>
      <c r="AZ30" s="117"/>
      <c r="BA30" s="117"/>
      <c r="BB30" s="117"/>
      <c r="BC30" s="117"/>
      <c r="BD30" s="117"/>
      <c r="BE30" s="118"/>
      <c r="BF30" s="118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</row>
    <row r="31" spans="1:88" s="7" customFormat="1" x14ac:dyDescent="0.2">
      <c r="A31" s="60">
        <v>28</v>
      </c>
      <c r="B31" s="142">
        <v>11</v>
      </c>
      <c r="C31" s="114">
        <v>9</v>
      </c>
      <c r="D31" s="115">
        <v>2</v>
      </c>
      <c r="E31" s="115">
        <v>4</v>
      </c>
      <c r="F31" s="115">
        <v>0</v>
      </c>
      <c r="G31" s="113">
        <v>15</v>
      </c>
      <c r="H31" s="114">
        <v>15</v>
      </c>
      <c r="I31" s="114">
        <v>0</v>
      </c>
      <c r="J31" s="114">
        <v>13</v>
      </c>
      <c r="K31" s="115">
        <v>2</v>
      </c>
      <c r="L31" s="116">
        <v>1</v>
      </c>
      <c r="M31" s="21">
        <f t="shared" si="6"/>
        <v>26</v>
      </c>
      <c r="N31" s="22">
        <f t="shared" si="7"/>
        <v>24</v>
      </c>
      <c r="O31" s="22">
        <f t="shared" si="8"/>
        <v>2</v>
      </c>
      <c r="P31" s="22">
        <f t="shared" si="9"/>
        <v>17</v>
      </c>
      <c r="Q31" s="77">
        <f t="shared" si="3"/>
        <v>2</v>
      </c>
      <c r="R31" s="67">
        <f t="shared" si="10"/>
        <v>0.92307692307692313</v>
      </c>
      <c r="S31" s="38">
        <f t="shared" ref="S31:S51" si="11">P31/(M31)</f>
        <v>0.65384615384615385</v>
      </c>
      <c r="T31" s="60">
        <v>28</v>
      </c>
      <c r="U31" s="23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117"/>
      <c r="AZ31" s="117"/>
      <c r="BA31" s="117"/>
      <c r="BB31" s="117"/>
      <c r="BC31" s="117"/>
      <c r="BD31" s="117"/>
      <c r="BE31" s="118"/>
      <c r="BF31" s="118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</row>
    <row r="32" spans="1:88" s="7" customFormat="1" x14ac:dyDescent="0.2">
      <c r="A32" s="61">
        <v>29</v>
      </c>
      <c r="B32" s="142">
        <v>23</v>
      </c>
      <c r="C32" s="114">
        <v>23</v>
      </c>
      <c r="D32" s="115">
        <v>0</v>
      </c>
      <c r="E32" s="115">
        <v>11</v>
      </c>
      <c r="F32" s="115">
        <v>1</v>
      </c>
      <c r="G32" s="113">
        <v>0</v>
      </c>
      <c r="H32" s="114">
        <v>0</v>
      </c>
      <c r="I32" s="114">
        <v>0</v>
      </c>
      <c r="J32" s="114">
        <v>0</v>
      </c>
      <c r="K32" s="115">
        <v>0</v>
      </c>
      <c r="L32" s="116">
        <v>0</v>
      </c>
      <c r="M32" s="21">
        <f t="shared" si="6"/>
        <v>23</v>
      </c>
      <c r="N32" s="22">
        <f t="shared" si="7"/>
        <v>23</v>
      </c>
      <c r="O32" s="22">
        <f t="shared" si="8"/>
        <v>0</v>
      </c>
      <c r="P32" s="22">
        <f t="shared" si="9"/>
        <v>11</v>
      </c>
      <c r="Q32" s="77">
        <f t="shared" si="3"/>
        <v>1</v>
      </c>
      <c r="R32" s="67">
        <f t="shared" si="10"/>
        <v>1</v>
      </c>
      <c r="S32" s="38">
        <f t="shared" si="11"/>
        <v>0.47826086956521741</v>
      </c>
      <c r="T32" s="61">
        <v>29</v>
      </c>
      <c r="U32" s="23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117"/>
      <c r="AZ32" s="117"/>
      <c r="BA32" s="117"/>
      <c r="BB32" s="117"/>
      <c r="BC32" s="117"/>
      <c r="BD32" s="117"/>
      <c r="BE32" s="118"/>
      <c r="BF32" s="118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</row>
    <row r="33" spans="1:88" s="7" customFormat="1" x14ac:dyDescent="0.2">
      <c r="A33" s="61">
        <v>30</v>
      </c>
      <c r="B33" s="142">
        <v>29</v>
      </c>
      <c r="C33" s="114">
        <v>28</v>
      </c>
      <c r="D33" s="115">
        <v>1</v>
      </c>
      <c r="E33" s="115">
        <v>14</v>
      </c>
      <c r="F33" s="115">
        <v>0</v>
      </c>
      <c r="G33" s="113">
        <v>35</v>
      </c>
      <c r="H33" s="114">
        <v>35</v>
      </c>
      <c r="I33" s="114">
        <v>0</v>
      </c>
      <c r="J33" s="114">
        <v>22</v>
      </c>
      <c r="K33" s="115">
        <v>5</v>
      </c>
      <c r="L33" s="116">
        <v>4</v>
      </c>
      <c r="M33" s="21">
        <f t="shared" si="6"/>
        <v>64</v>
      </c>
      <c r="N33" s="22">
        <f t="shared" si="7"/>
        <v>63</v>
      </c>
      <c r="O33" s="22">
        <f t="shared" si="8"/>
        <v>1</v>
      </c>
      <c r="P33" s="22">
        <f t="shared" si="9"/>
        <v>36</v>
      </c>
      <c r="Q33" s="77">
        <f t="shared" si="3"/>
        <v>5</v>
      </c>
      <c r="R33" s="67">
        <f t="shared" si="10"/>
        <v>0.984375</v>
      </c>
      <c r="S33" s="38">
        <f t="shared" si="11"/>
        <v>0.5625</v>
      </c>
      <c r="T33" s="61">
        <v>30</v>
      </c>
      <c r="U33" s="23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117"/>
      <c r="AZ33" s="117"/>
      <c r="BA33" s="117"/>
      <c r="BB33" s="117"/>
      <c r="BC33" s="117"/>
      <c r="BD33" s="117"/>
      <c r="BE33" s="118"/>
      <c r="BF33" s="118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</row>
    <row r="34" spans="1:88" s="7" customFormat="1" x14ac:dyDescent="0.2">
      <c r="A34" s="60">
        <v>31</v>
      </c>
      <c r="B34" s="142">
        <v>20</v>
      </c>
      <c r="C34" s="114">
        <v>20</v>
      </c>
      <c r="D34" s="115">
        <v>0</v>
      </c>
      <c r="E34" s="115">
        <v>10</v>
      </c>
      <c r="F34" s="115">
        <v>3</v>
      </c>
      <c r="G34" s="113">
        <v>20</v>
      </c>
      <c r="H34" s="114">
        <v>20</v>
      </c>
      <c r="I34" s="114">
        <v>0</v>
      </c>
      <c r="J34" s="114">
        <v>12</v>
      </c>
      <c r="K34" s="115">
        <v>3</v>
      </c>
      <c r="L34" s="116">
        <v>1</v>
      </c>
      <c r="M34" s="21">
        <f t="shared" si="6"/>
        <v>40</v>
      </c>
      <c r="N34" s="22">
        <f t="shared" si="7"/>
        <v>40</v>
      </c>
      <c r="O34" s="22">
        <f t="shared" si="8"/>
        <v>0</v>
      </c>
      <c r="P34" s="22">
        <f t="shared" si="9"/>
        <v>22</v>
      </c>
      <c r="Q34" s="77">
        <f t="shared" si="3"/>
        <v>6</v>
      </c>
      <c r="R34" s="67">
        <f t="shared" si="10"/>
        <v>1</v>
      </c>
      <c r="S34" s="38">
        <f t="shared" si="11"/>
        <v>0.55000000000000004</v>
      </c>
      <c r="T34" s="60">
        <v>31</v>
      </c>
      <c r="U34" s="23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117"/>
      <c r="AZ34" s="117"/>
      <c r="BA34" s="117"/>
      <c r="BB34" s="117"/>
      <c r="BC34" s="117"/>
      <c r="BD34" s="117"/>
      <c r="BE34" s="118"/>
      <c r="BF34" s="118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</row>
    <row r="35" spans="1:88" s="7" customFormat="1" x14ac:dyDescent="0.2">
      <c r="A35" s="61">
        <v>33</v>
      </c>
      <c r="B35" s="142">
        <v>17</v>
      </c>
      <c r="C35" s="114">
        <v>17</v>
      </c>
      <c r="D35" s="115">
        <v>0</v>
      </c>
      <c r="E35" s="115">
        <v>9</v>
      </c>
      <c r="F35" s="115">
        <v>3</v>
      </c>
      <c r="G35" s="113">
        <v>7</v>
      </c>
      <c r="H35" s="114">
        <v>7</v>
      </c>
      <c r="I35" s="114">
        <v>0</v>
      </c>
      <c r="J35" s="114">
        <v>5</v>
      </c>
      <c r="K35" s="115">
        <v>0</v>
      </c>
      <c r="L35" s="116">
        <v>3</v>
      </c>
      <c r="M35" s="21">
        <f t="shared" si="6"/>
        <v>24</v>
      </c>
      <c r="N35" s="22">
        <f t="shared" si="7"/>
        <v>24</v>
      </c>
      <c r="O35" s="22">
        <f t="shared" si="8"/>
        <v>0</v>
      </c>
      <c r="P35" s="22">
        <f t="shared" si="9"/>
        <v>14</v>
      </c>
      <c r="Q35" s="77">
        <f t="shared" si="3"/>
        <v>3</v>
      </c>
      <c r="R35" s="67">
        <f t="shared" si="10"/>
        <v>1</v>
      </c>
      <c r="S35" s="38">
        <f t="shared" si="11"/>
        <v>0.58333333333333337</v>
      </c>
      <c r="T35" s="61">
        <v>33</v>
      </c>
      <c r="U35" s="23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117"/>
      <c r="AZ35" s="117"/>
      <c r="BA35" s="117"/>
      <c r="BB35" s="117"/>
      <c r="BC35" s="117"/>
      <c r="BD35" s="117"/>
      <c r="BE35" s="118"/>
      <c r="BF35" s="118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</row>
    <row r="36" spans="1:88" s="7" customFormat="1" x14ac:dyDescent="0.2">
      <c r="A36" s="61">
        <v>36</v>
      </c>
      <c r="B36" s="142">
        <v>69</v>
      </c>
      <c r="C36" s="114">
        <v>69</v>
      </c>
      <c r="D36" s="115">
        <v>0</v>
      </c>
      <c r="E36" s="115">
        <v>53</v>
      </c>
      <c r="F36" s="115">
        <v>15</v>
      </c>
      <c r="G36" s="113">
        <v>53</v>
      </c>
      <c r="H36" s="114">
        <v>53</v>
      </c>
      <c r="I36" s="114">
        <v>0</v>
      </c>
      <c r="J36" s="114">
        <v>36</v>
      </c>
      <c r="K36" s="115">
        <v>13</v>
      </c>
      <c r="L36" s="116">
        <v>9</v>
      </c>
      <c r="M36" s="21">
        <f t="shared" si="6"/>
        <v>122</v>
      </c>
      <c r="N36" s="22">
        <f t="shared" si="7"/>
        <v>122</v>
      </c>
      <c r="O36" s="22">
        <f t="shared" si="8"/>
        <v>0</v>
      </c>
      <c r="P36" s="22">
        <f t="shared" si="9"/>
        <v>89</v>
      </c>
      <c r="Q36" s="77">
        <f t="shared" si="3"/>
        <v>28</v>
      </c>
      <c r="R36" s="67">
        <f t="shared" si="10"/>
        <v>1</v>
      </c>
      <c r="S36" s="38">
        <f t="shared" si="11"/>
        <v>0.72950819672131151</v>
      </c>
      <c r="T36" s="61">
        <v>36</v>
      </c>
      <c r="U36" s="23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117"/>
      <c r="AZ36" s="117"/>
      <c r="BA36" s="117"/>
      <c r="BB36" s="117"/>
      <c r="BC36" s="117"/>
      <c r="BD36" s="117"/>
      <c r="BE36" s="118"/>
      <c r="BF36" s="118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</row>
    <row r="37" spans="1:88" s="7" customFormat="1" x14ac:dyDescent="0.2">
      <c r="A37" s="60">
        <v>37</v>
      </c>
      <c r="B37" s="142">
        <v>14</v>
      </c>
      <c r="C37" s="114">
        <v>13</v>
      </c>
      <c r="D37" s="115">
        <v>1</v>
      </c>
      <c r="E37" s="115">
        <v>6</v>
      </c>
      <c r="F37" s="115">
        <v>3</v>
      </c>
      <c r="G37" s="113">
        <v>0</v>
      </c>
      <c r="H37" s="114">
        <v>0</v>
      </c>
      <c r="I37" s="114">
        <v>0</v>
      </c>
      <c r="J37" s="114">
        <v>0</v>
      </c>
      <c r="K37" s="115">
        <v>0</v>
      </c>
      <c r="L37" s="116">
        <v>0</v>
      </c>
      <c r="M37" s="21">
        <f t="shared" si="6"/>
        <v>14</v>
      </c>
      <c r="N37" s="22">
        <f t="shared" si="7"/>
        <v>13</v>
      </c>
      <c r="O37" s="22">
        <f t="shared" si="8"/>
        <v>1</v>
      </c>
      <c r="P37" s="22">
        <f t="shared" si="9"/>
        <v>6</v>
      </c>
      <c r="Q37" s="77">
        <f t="shared" si="3"/>
        <v>3</v>
      </c>
      <c r="R37" s="67">
        <f t="shared" si="10"/>
        <v>0.9285714285714286</v>
      </c>
      <c r="S37" s="38">
        <f t="shared" si="11"/>
        <v>0.42857142857142855</v>
      </c>
      <c r="T37" s="60">
        <v>37</v>
      </c>
      <c r="U37" s="23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117"/>
      <c r="AZ37" s="117"/>
      <c r="BA37" s="117"/>
      <c r="BB37" s="117"/>
      <c r="BC37" s="117"/>
      <c r="BD37" s="117"/>
      <c r="BE37" s="118"/>
      <c r="BF37" s="118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</row>
    <row r="38" spans="1:88" s="7" customFormat="1" x14ac:dyDescent="0.2">
      <c r="A38" s="61">
        <v>38</v>
      </c>
      <c r="B38" s="142">
        <v>8</v>
      </c>
      <c r="C38" s="114">
        <v>8</v>
      </c>
      <c r="D38" s="115">
        <v>0</v>
      </c>
      <c r="E38" s="115">
        <v>7</v>
      </c>
      <c r="F38" s="115">
        <v>3</v>
      </c>
      <c r="G38" s="113">
        <v>8</v>
      </c>
      <c r="H38" s="114">
        <v>8</v>
      </c>
      <c r="I38" s="114">
        <v>0</v>
      </c>
      <c r="J38" s="114">
        <v>4</v>
      </c>
      <c r="K38" s="115">
        <v>0</v>
      </c>
      <c r="L38" s="116">
        <v>0</v>
      </c>
      <c r="M38" s="21">
        <f t="shared" si="6"/>
        <v>16</v>
      </c>
      <c r="N38" s="22">
        <f t="shared" si="7"/>
        <v>16</v>
      </c>
      <c r="O38" s="22">
        <f t="shared" si="8"/>
        <v>0</v>
      </c>
      <c r="P38" s="22">
        <f t="shared" si="9"/>
        <v>11</v>
      </c>
      <c r="Q38" s="77">
        <f t="shared" si="3"/>
        <v>3</v>
      </c>
      <c r="R38" s="67">
        <f t="shared" si="10"/>
        <v>1</v>
      </c>
      <c r="S38" s="38">
        <f t="shared" si="11"/>
        <v>0.6875</v>
      </c>
      <c r="T38" s="61">
        <v>38</v>
      </c>
      <c r="U38" s="23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117"/>
      <c r="AZ38" s="117"/>
      <c r="BA38" s="117"/>
      <c r="BB38" s="117"/>
      <c r="BC38" s="117"/>
      <c r="BD38" s="117"/>
      <c r="BE38" s="118"/>
      <c r="BF38" s="118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</row>
    <row r="39" spans="1:88" s="7" customFormat="1" x14ac:dyDescent="0.2">
      <c r="A39" s="61">
        <v>41</v>
      </c>
      <c r="B39" s="142">
        <v>0</v>
      </c>
      <c r="C39" s="114">
        <v>0</v>
      </c>
      <c r="D39" s="115">
        <v>0</v>
      </c>
      <c r="E39" s="115">
        <v>0</v>
      </c>
      <c r="F39" s="115">
        <v>0</v>
      </c>
      <c r="G39" s="113">
        <v>6</v>
      </c>
      <c r="H39" s="114">
        <v>4</v>
      </c>
      <c r="I39" s="114">
        <v>2</v>
      </c>
      <c r="J39" s="114">
        <v>3</v>
      </c>
      <c r="K39" s="115">
        <v>0</v>
      </c>
      <c r="L39" s="116">
        <v>0</v>
      </c>
      <c r="M39" s="21">
        <f t="shared" si="6"/>
        <v>6</v>
      </c>
      <c r="N39" s="22">
        <f t="shared" si="7"/>
        <v>4</v>
      </c>
      <c r="O39" s="22">
        <f t="shared" si="8"/>
        <v>2</v>
      </c>
      <c r="P39" s="22">
        <f t="shared" si="9"/>
        <v>3</v>
      </c>
      <c r="Q39" s="77">
        <f t="shared" si="3"/>
        <v>0</v>
      </c>
      <c r="R39" s="67">
        <f t="shared" si="10"/>
        <v>0.66666666666666663</v>
      </c>
      <c r="S39" s="38">
        <f t="shared" si="11"/>
        <v>0.5</v>
      </c>
      <c r="T39" s="61">
        <v>41</v>
      </c>
      <c r="U39" s="23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117"/>
      <c r="AZ39" s="117"/>
      <c r="BA39" s="117"/>
      <c r="BB39" s="117"/>
      <c r="BC39" s="117"/>
      <c r="BD39" s="117"/>
      <c r="BE39" s="118"/>
      <c r="BF39" s="118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</row>
    <row r="40" spans="1:88" s="7" customFormat="1" x14ac:dyDescent="0.2">
      <c r="A40" s="60">
        <v>43</v>
      </c>
      <c r="B40" s="142">
        <v>10</v>
      </c>
      <c r="C40" s="114">
        <v>10</v>
      </c>
      <c r="D40" s="115">
        <v>0</v>
      </c>
      <c r="E40" s="115">
        <v>7</v>
      </c>
      <c r="F40" s="115">
        <v>2</v>
      </c>
      <c r="G40" s="113">
        <v>9</v>
      </c>
      <c r="H40" s="114">
        <v>9</v>
      </c>
      <c r="I40" s="114">
        <v>0</v>
      </c>
      <c r="J40" s="114">
        <v>4</v>
      </c>
      <c r="K40" s="115">
        <v>0</v>
      </c>
      <c r="L40" s="116">
        <v>1</v>
      </c>
      <c r="M40" s="21">
        <f t="shared" si="6"/>
        <v>19</v>
      </c>
      <c r="N40" s="22">
        <f t="shared" si="7"/>
        <v>19</v>
      </c>
      <c r="O40" s="22">
        <f t="shared" si="8"/>
        <v>0</v>
      </c>
      <c r="P40" s="22">
        <f t="shared" si="9"/>
        <v>11</v>
      </c>
      <c r="Q40" s="77">
        <f t="shared" si="3"/>
        <v>2</v>
      </c>
      <c r="R40" s="67">
        <f t="shared" si="10"/>
        <v>1</v>
      </c>
      <c r="S40" s="38">
        <f t="shared" si="11"/>
        <v>0.57894736842105265</v>
      </c>
      <c r="T40" s="60">
        <v>43</v>
      </c>
      <c r="U40" s="23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117"/>
      <c r="AZ40" s="117"/>
      <c r="BA40" s="117"/>
      <c r="BB40" s="117"/>
      <c r="BC40" s="117"/>
      <c r="BD40" s="117"/>
      <c r="BE40" s="118"/>
      <c r="BF40" s="118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</row>
    <row r="41" spans="1:88" s="7" customFormat="1" x14ac:dyDescent="0.2">
      <c r="A41" s="61">
        <v>44</v>
      </c>
      <c r="B41" s="142">
        <v>17</v>
      </c>
      <c r="C41" s="114">
        <v>17</v>
      </c>
      <c r="D41" s="115">
        <v>0</v>
      </c>
      <c r="E41" s="115">
        <v>4</v>
      </c>
      <c r="F41" s="115">
        <v>0</v>
      </c>
      <c r="G41" s="113">
        <v>38</v>
      </c>
      <c r="H41" s="114">
        <v>38</v>
      </c>
      <c r="I41" s="114">
        <v>0</v>
      </c>
      <c r="J41" s="114">
        <v>13</v>
      </c>
      <c r="K41" s="115">
        <v>6</v>
      </c>
      <c r="L41" s="116">
        <v>0</v>
      </c>
      <c r="M41" s="21">
        <f t="shared" si="6"/>
        <v>55</v>
      </c>
      <c r="N41" s="22">
        <f t="shared" si="7"/>
        <v>55</v>
      </c>
      <c r="O41" s="22">
        <f t="shared" si="8"/>
        <v>0</v>
      </c>
      <c r="P41" s="22">
        <f t="shared" si="9"/>
        <v>17</v>
      </c>
      <c r="Q41" s="77">
        <f t="shared" si="3"/>
        <v>6</v>
      </c>
      <c r="R41" s="67">
        <f t="shared" si="10"/>
        <v>1</v>
      </c>
      <c r="S41" s="38">
        <f t="shared" si="11"/>
        <v>0.30909090909090908</v>
      </c>
      <c r="T41" s="61">
        <v>44</v>
      </c>
      <c r="U41" s="23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117"/>
      <c r="AZ41" s="117"/>
      <c r="BA41" s="117"/>
      <c r="BB41" s="117"/>
      <c r="BC41" s="117"/>
      <c r="BD41" s="117"/>
      <c r="BE41" s="118"/>
      <c r="BF41" s="118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</row>
    <row r="42" spans="1:88" s="7" customFormat="1" x14ac:dyDescent="0.2">
      <c r="A42" s="61">
        <v>45</v>
      </c>
      <c r="B42" s="142">
        <v>146</v>
      </c>
      <c r="C42" s="114">
        <v>139</v>
      </c>
      <c r="D42" s="115">
        <v>7</v>
      </c>
      <c r="E42" s="115">
        <v>67</v>
      </c>
      <c r="F42" s="115">
        <v>12</v>
      </c>
      <c r="G42" s="113">
        <v>128</v>
      </c>
      <c r="H42" s="114">
        <v>128</v>
      </c>
      <c r="I42" s="114">
        <v>0</v>
      </c>
      <c r="J42" s="114">
        <v>57</v>
      </c>
      <c r="K42" s="115">
        <v>12</v>
      </c>
      <c r="L42" s="116">
        <v>11</v>
      </c>
      <c r="M42" s="21">
        <f t="shared" si="6"/>
        <v>274</v>
      </c>
      <c r="N42" s="22">
        <f t="shared" si="7"/>
        <v>267</v>
      </c>
      <c r="O42" s="22">
        <f t="shared" si="8"/>
        <v>7</v>
      </c>
      <c r="P42" s="22">
        <f t="shared" si="9"/>
        <v>124</v>
      </c>
      <c r="Q42" s="77">
        <f t="shared" si="3"/>
        <v>24</v>
      </c>
      <c r="R42" s="67">
        <f t="shared" si="10"/>
        <v>0.97445255474452552</v>
      </c>
      <c r="S42" s="38">
        <f t="shared" si="11"/>
        <v>0.45255474452554745</v>
      </c>
      <c r="T42" s="61">
        <v>45</v>
      </c>
      <c r="U42" s="23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117"/>
      <c r="AZ42" s="117"/>
      <c r="BA42" s="117"/>
      <c r="BB42" s="117"/>
      <c r="BC42" s="117"/>
      <c r="BD42" s="117"/>
      <c r="BE42" s="118"/>
      <c r="BF42" s="118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</row>
    <row r="43" spans="1:88" s="7" customFormat="1" x14ac:dyDescent="0.2">
      <c r="A43" s="60">
        <v>46</v>
      </c>
      <c r="B43" s="142">
        <v>94</v>
      </c>
      <c r="C43" s="114">
        <v>93</v>
      </c>
      <c r="D43" s="115">
        <v>1</v>
      </c>
      <c r="E43" s="115">
        <v>44</v>
      </c>
      <c r="F43" s="115">
        <v>10</v>
      </c>
      <c r="G43" s="113">
        <v>73</v>
      </c>
      <c r="H43" s="114">
        <v>72</v>
      </c>
      <c r="I43" s="114">
        <v>1</v>
      </c>
      <c r="J43" s="114">
        <v>41</v>
      </c>
      <c r="K43" s="115">
        <v>10</v>
      </c>
      <c r="L43" s="116">
        <v>6</v>
      </c>
      <c r="M43" s="21">
        <f t="shared" si="6"/>
        <v>167</v>
      </c>
      <c r="N43" s="22">
        <f t="shared" si="7"/>
        <v>165</v>
      </c>
      <c r="O43" s="22">
        <f t="shared" si="8"/>
        <v>2</v>
      </c>
      <c r="P43" s="22">
        <f t="shared" si="9"/>
        <v>85</v>
      </c>
      <c r="Q43" s="77">
        <v>20</v>
      </c>
      <c r="R43" s="67">
        <f t="shared" si="10"/>
        <v>0.9880239520958084</v>
      </c>
      <c r="S43" s="38">
        <f t="shared" si="11"/>
        <v>0.50898203592814373</v>
      </c>
      <c r="T43" s="60">
        <v>46</v>
      </c>
      <c r="U43" s="23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117"/>
      <c r="AZ43" s="117"/>
      <c r="BA43" s="117"/>
      <c r="BB43" s="117"/>
      <c r="BC43" s="117"/>
      <c r="BD43" s="117"/>
      <c r="BE43" s="118"/>
      <c r="BF43" s="118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</row>
    <row r="44" spans="1:88" s="7" customFormat="1" x14ac:dyDescent="0.2">
      <c r="A44" s="61">
        <v>47</v>
      </c>
      <c r="B44" s="142">
        <v>10</v>
      </c>
      <c r="C44" s="114">
        <v>10</v>
      </c>
      <c r="D44" s="115">
        <v>0</v>
      </c>
      <c r="E44" s="115">
        <v>4</v>
      </c>
      <c r="F44" s="115">
        <v>0</v>
      </c>
      <c r="G44" s="113">
        <v>14</v>
      </c>
      <c r="H44" s="114">
        <v>14</v>
      </c>
      <c r="I44" s="114">
        <v>0</v>
      </c>
      <c r="J44" s="114">
        <v>8</v>
      </c>
      <c r="K44" s="115">
        <v>0</v>
      </c>
      <c r="L44" s="116">
        <v>1</v>
      </c>
      <c r="M44" s="21">
        <f t="shared" si="6"/>
        <v>24</v>
      </c>
      <c r="N44" s="22">
        <f t="shared" si="7"/>
        <v>24</v>
      </c>
      <c r="O44" s="22">
        <f t="shared" si="8"/>
        <v>0</v>
      </c>
      <c r="P44" s="22">
        <f t="shared" si="9"/>
        <v>12</v>
      </c>
      <c r="Q44" s="77">
        <f t="shared" si="3"/>
        <v>0</v>
      </c>
      <c r="R44" s="67">
        <f t="shared" si="10"/>
        <v>1</v>
      </c>
      <c r="S44" s="38">
        <f t="shared" si="11"/>
        <v>0.5</v>
      </c>
      <c r="T44" s="61">
        <v>47</v>
      </c>
      <c r="U44" s="23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117"/>
      <c r="AZ44" s="117"/>
      <c r="BA44" s="117"/>
      <c r="BB44" s="117"/>
      <c r="BC44" s="117"/>
      <c r="BD44" s="117"/>
      <c r="BE44" s="118"/>
      <c r="BF44" s="118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</row>
    <row r="45" spans="1:88" s="7" customFormat="1" x14ac:dyDescent="0.2">
      <c r="A45" s="61">
        <v>48</v>
      </c>
      <c r="B45" s="142">
        <v>51</v>
      </c>
      <c r="C45" s="114">
        <v>51</v>
      </c>
      <c r="D45" s="115">
        <v>0</v>
      </c>
      <c r="E45" s="115">
        <v>21</v>
      </c>
      <c r="F45" s="115">
        <v>8</v>
      </c>
      <c r="G45" s="113">
        <v>61</v>
      </c>
      <c r="H45" s="114">
        <v>59</v>
      </c>
      <c r="I45" s="114">
        <v>2</v>
      </c>
      <c r="J45" s="114">
        <v>27</v>
      </c>
      <c r="K45" s="115">
        <v>7</v>
      </c>
      <c r="L45" s="116">
        <v>4</v>
      </c>
      <c r="M45" s="21">
        <f t="shared" si="6"/>
        <v>112</v>
      </c>
      <c r="N45" s="22">
        <f t="shared" si="7"/>
        <v>110</v>
      </c>
      <c r="O45" s="22">
        <f t="shared" si="8"/>
        <v>2</v>
      </c>
      <c r="P45" s="22">
        <f t="shared" si="9"/>
        <v>48</v>
      </c>
      <c r="Q45" s="77">
        <f t="shared" si="3"/>
        <v>15</v>
      </c>
      <c r="R45" s="67">
        <f t="shared" si="10"/>
        <v>0.9821428571428571</v>
      </c>
      <c r="S45" s="38">
        <f t="shared" si="11"/>
        <v>0.42857142857142855</v>
      </c>
      <c r="T45" s="61">
        <v>48</v>
      </c>
      <c r="U45" s="23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117"/>
      <c r="AZ45" s="117"/>
      <c r="BA45" s="117"/>
      <c r="BB45" s="117"/>
      <c r="BC45" s="117"/>
      <c r="BD45" s="117"/>
      <c r="BE45" s="118"/>
      <c r="BF45" s="118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</row>
    <row r="46" spans="1:88" s="7" customFormat="1" x14ac:dyDescent="0.2">
      <c r="A46" s="145">
        <v>49</v>
      </c>
      <c r="B46" s="142">
        <v>20</v>
      </c>
      <c r="C46" s="114">
        <v>20</v>
      </c>
      <c r="D46" s="115">
        <v>0</v>
      </c>
      <c r="E46" s="115">
        <v>9</v>
      </c>
      <c r="F46" s="115">
        <v>1</v>
      </c>
      <c r="G46" s="113">
        <v>32</v>
      </c>
      <c r="H46" s="114">
        <v>32</v>
      </c>
      <c r="I46" s="114">
        <v>0</v>
      </c>
      <c r="J46" s="114">
        <v>19</v>
      </c>
      <c r="K46" s="115">
        <v>6</v>
      </c>
      <c r="L46" s="116">
        <v>2</v>
      </c>
      <c r="M46" s="21">
        <f t="shared" si="6"/>
        <v>52</v>
      </c>
      <c r="N46" s="22">
        <f t="shared" si="7"/>
        <v>52</v>
      </c>
      <c r="O46" s="22">
        <f t="shared" si="8"/>
        <v>0</v>
      </c>
      <c r="P46" s="22">
        <f t="shared" si="9"/>
        <v>28</v>
      </c>
      <c r="Q46" s="77">
        <f t="shared" si="3"/>
        <v>7</v>
      </c>
      <c r="R46" s="67">
        <f t="shared" si="10"/>
        <v>1</v>
      </c>
      <c r="S46" s="38">
        <f t="shared" si="11"/>
        <v>0.53846153846153844</v>
      </c>
      <c r="T46" s="60">
        <v>49</v>
      </c>
      <c r="U46" s="23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117"/>
      <c r="AZ46" s="117"/>
      <c r="BA46" s="117"/>
      <c r="BB46" s="117"/>
      <c r="BC46" s="117"/>
      <c r="BD46" s="117"/>
      <c r="BE46" s="118"/>
      <c r="BF46" s="118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</row>
    <row r="47" spans="1:88" s="7" customFormat="1" x14ac:dyDescent="0.2">
      <c r="A47" s="52">
        <v>50</v>
      </c>
      <c r="B47" s="148">
        <v>61</v>
      </c>
      <c r="C47" s="128">
        <v>61</v>
      </c>
      <c r="D47" s="129">
        <v>0</v>
      </c>
      <c r="E47" s="129">
        <v>32</v>
      </c>
      <c r="F47" s="129">
        <v>7</v>
      </c>
      <c r="G47" s="127">
        <v>72</v>
      </c>
      <c r="H47" s="128">
        <v>72</v>
      </c>
      <c r="I47" s="128">
        <v>0</v>
      </c>
      <c r="J47" s="128">
        <v>41</v>
      </c>
      <c r="K47" s="129">
        <v>6</v>
      </c>
      <c r="L47" s="130">
        <v>9</v>
      </c>
      <c r="M47" s="21">
        <f t="shared" si="6"/>
        <v>133</v>
      </c>
      <c r="N47" s="22">
        <f t="shared" si="7"/>
        <v>133</v>
      </c>
      <c r="O47" s="22">
        <f t="shared" si="8"/>
        <v>0</v>
      </c>
      <c r="P47" s="22">
        <f t="shared" si="9"/>
        <v>73</v>
      </c>
      <c r="Q47" s="77">
        <f t="shared" si="3"/>
        <v>13</v>
      </c>
      <c r="R47" s="69">
        <f t="shared" si="10"/>
        <v>1</v>
      </c>
      <c r="S47" s="47">
        <f t="shared" si="11"/>
        <v>0.54887218045112784</v>
      </c>
      <c r="T47" s="61">
        <v>50</v>
      </c>
      <c r="U47" s="23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117"/>
      <c r="AZ47" s="117"/>
      <c r="BA47" s="117"/>
      <c r="BB47" s="117"/>
      <c r="BC47" s="117"/>
      <c r="BD47" s="117"/>
      <c r="BE47" s="118"/>
      <c r="BF47" s="118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</row>
    <row r="48" spans="1:88" s="7" customFormat="1" ht="13.5" thickBot="1" x14ac:dyDescent="0.25">
      <c r="A48" s="152">
        <v>51</v>
      </c>
      <c r="B48" s="149">
        <v>44</v>
      </c>
      <c r="C48" s="131">
        <v>44</v>
      </c>
      <c r="D48" s="131">
        <v>0</v>
      </c>
      <c r="E48" s="131">
        <v>26</v>
      </c>
      <c r="F48" s="132">
        <v>6</v>
      </c>
      <c r="G48" s="133">
        <v>55</v>
      </c>
      <c r="H48" s="131">
        <v>54</v>
      </c>
      <c r="I48" s="131">
        <v>1</v>
      </c>
      <c r="J48" s="131">
        <v>35</v>
      </c>
      <c r="K48" s="131">
        <v>2</v>
      </c>
      <c r="L48" s="134">
        <v>8</v>
      </c>
      <c r="M48" s="35">
        <f t="shared" si="6"/>
        <v>99</v>
      </c>
      <c r="N48" s="36">
        <f t="shared" si="7"/>
        <v>98</v>
      </c>
      <c r="O48" s="36">
        <f t="shared" si="8"/>
        <v>1</v>
      </c>
      <c r="P48" s="36">
        <f t="shared" si="9"/>
        <v>61</v>
      </c>
      <c r="Q48" s="78">
        <f t="shared" si="3"/>
        <v>8</v>
      </c>
      <c r="R48" s="70">
        <f t="shared" si="10"/>
        <v>0.98989898989898994</v>
      </c>
      <c r="S48" s="59">
        <f t="shared" si="11"/>
        <v>0.61616161616161613</v>
      </c>
      <c r="T48" s="61">
        <v>51</v>
      </c>
      <c r="U48" s="23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117"/>
      <c r="AZ48" s="117"/>
      <c r="BA48" s="117"/>
      <c r="BB48" s="117"/>
      <c r="BC48" s="117"/>
      <c r="BD48" s="117"/>
      <c r="BE48" s="118"/>
      <c r="BF48" s="118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</row>
    <row r="49" spans="1:88" s="7" customFormat="1" x14ac:dyDescent="0.2">
      <c r="A49" s="150" t="s">
        <v>19</v>
      </c>
      <c r="B49" s="131">
        <v>19</v>
      </c>
      <c r="C49" s="131">
        <v>19</v>
      </c>
      <c r="D49" s="131">
        <v>0</v>
      </c>
      <c r="E49" s="131">
        <v>0</v>
      </c>
      <c r="F49" s="132">
        <v>0</v>
      </c>
      <c r="G49" s="133">
        <v>17</v>
      </c>
      <c r="H49" s="131">
        <v>16</v>
      </c>
      <c r="I49" s="131">
        <v>1</v>
      </c>
      <c r="J49" s="131">
        <v>0</v>
      </c>
      <c r="K49" s="131">
        <v>0</v>
      </c>
      <c r="L49" s="134">
        <v>0</v>
      </c>
      <c r="M49" s="55">
        <f t="shared" si="6"/>
        <v>36</v>
      </c>
      <c r="N49" s="48">
        <f t="shared" si="7"/>
        <v>35</v>
      </c>
      <c r="O49" s="46">
        <f t="shared" si="8"/>
        <v>1</v>
      </c>
      <c r="P49" s="49">
        <f t="shared" si="9"/>
        <v>0</v>
      </c>
      <c r="Q49" s="49">
        <f t="shared" ref="Q49:Q51" si="12">SUM(F49,L49)</f>
        <v>0</v>
      </c>
      <c r="R49" s="71">
        <f t="shared" si="10"/>
        <v>0.97222222222222221</v>
      </c>
      <c r="S49" s="59">
        <f t="shared" si="11"/>
        <v>0</v>
      </c>
      <c r="T49" s="63" t="s">
        <v>19</v>
      </c>
      <c r="U49" s="23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117"/>
      <c r="AZ49" s="117"/>
      <c r="BA49" s="117"/>
      <c r="BB49" s="117"/>
      <c r="BC49" s="117"/>
      <c r="BD49" s="117"/>
      <c r="BE49" s="118"/>
      <c r="BF49" s="118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</row>
    <row r="50" spans="1:88" s="7" customFormat="1" x14ac:dyDescent="0.2">
      <c r="A50" s="53" t="s">
        <v>20</v>
      </c>
      <c r="B50" s="135">
        <v>2</v>
      </c>
      <c r="C50" s="136">
        <v>2</v>
      </c>
      <c r="D50" s="136">
        <v>0</v>
      </c>
      <c r="E50" s="136">
        <v>1</v>
      </c>
      <c r="F50" s="137">
        <v>0</v>
      </c>
      <c r="G50" s="135">
        <v>3</v>
      </c>
      <c r="H50" s="136">
        <v>3</v>
      </c>
      <c r="I50" s="136">
        <v>0</v>
      </c>
      <c r="J50" s="137">
        <v>0</v>
      </c>
      <c r="K50" s="138">
        <v>0</v>
      </c>
      <c r="L50" s="139">
        <v>0</v>
      </c>
      <c r="M50" s="56">
        <f t="shared" si="6"/>
        <v>5</v>
      </c>
      <c r="N50" s="40">
        <f t="shared" si="7"/>
        <v>5</v>
      </c>
      <c r="O50" s="40">
        <f t="shared" si="8"/>
        <v>0</v>
      </c>
      <c r="P50" s="40">
        <f t="shared" si="9"/>
        <v>1</v>
      </c>
      <c r="Q50" s="40">
        <f t="shared" si="12"/>
        <v>0</v>
      </c>
      <c r="R50" s="72">
        <f t="shared" si="10"/>
        <v>1</v>
      </c>
      <c r="S50" s="41">
        <f t="shared" si="11"/>
        <v>0.2</v>
      </c>
      <c r="T50" s="64" t="s">
        <v>20</v>
      </c>
      <c r="U50" s="23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117"/>
      <c r="AZ50" s="117"/>
      <c r="BA50" s="117"/>
      <c r="BB50" s="117"/>
      <c r="BC50" s="117"/>
      <c r="BD50" s="117"/>
      <c r="BE50" s="118"/>
      <c r="BF50" s="118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</row>
    <row r="51" spans="1:88" s="7" customFormat="1" ht="13.5" thickBot="1" x14ac:dyDescent="0.25">
      <c r="A51" s="54" t="s">
        <v>21</v>
      </c>
      <c r="B51" s="153">
        <f>SUM(B6:B50)</f>
        <v>1777</v>
      </c>
      <c r="C51" s="154">
        <f t="shared" ref="C51:L51" si="13">SUM(C6:C50)</f>
        <v>1724</v>
      </c>
      <c r="D51" s="154">
        <f t="shared" si="13"/>
        <v>53</v>
      </c>
      <c r="E51" s="154">
        <f t="shared" si="13"/>
        <v>853</v>
      </c>
      <c r="F51" s="155">
        <f t="shared" si="13"/>
        <v>170</v>
      </c>
      <c r="G51" s="153">
        <f t="shared" si="13"/>
        <v>1708</v>
      </c>
      <c r="H51" s="154">
        <f t="shared" si="13"/>
        <v>1693</v>
      </c>
      <c r="I51" s="154">
        <f t="shared" si="13"/>
        <v>15</v>
      </c>
      <c r="J51" s="154">
        <f t="shared" si="13"/>
        <v>915</v>
      </c>
      <c r="K51" s="154">
        <f t="shared" si="13"/>
        <v>182</v>
      </c>
      <c r="L51" s="156">
        <f t="shared" si="13"/>
        <v>149</v>
      </c>
      <c r="M51" s="57">
        <f t="shared" si="6"/>
        <v>3485</v>
      </c>
      <c r="N51" s="58">
        <f t="shared" si="7"/>
        <v>3417</v>
      </c>
      <c r="O51" s="58">
        <f t="shared" si="8"/>
        <v>68</v>
      </c>
      <c r="P51" s="58">
        <f t="shared" si="9"/>
        <v>1768</v>
      </c>
      <c r="Q51" s="58">
        <f t="shared" si="12"/>
        <v>319</v>
      </c>
      <c r="R51" s="140">
        <f t="shared" si="10"/>
        <v>0.98048780487804876</v>
      </c>
      <c r="S51" s="141">
        <f t="shared" si="11"/>
        <v>0.50731707317073171</v>
      </c>
      <c r="T51" s="65" t="s">
        <v>21</v>
      </c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117"/>
      <c r="AZ51" s="117"/>
      <c r="BA51" s="117"/>
      <c r="BB51" s="117"/>
      <c r="BC51" s="117"/>
      <c r="BD51" s="117"/>
      <c r="BE51" s="118"/>
      <c r="BF51" s="118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</row>
    <row r="52" spans="1:88" s="7" customFormat="1" x14ac:dyDescent="0.2">
      <c r="A52" s="1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117"/>
      <c r="AZ52" s="117"/>
      <c r="BA52" s="117"/>
      <c r="BB52" s="117"/>
      <c r="BC52" s="117"/>
      <c r="BD52" s="117"/>
      <c r="BE52" s="118"/>
      <c r="BF52" s="118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</row>
    <row r="53" spans="1:88" s="7" customFormat="1" x14ac:dyDescent="0.2">
      <c r="A53" s="1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117"/>
      <c r="AZ53" s="117"/>
      <c r="BA53" s="117"/>
      <c r="BB53" s="117"/>
      <c r="BC53" s="117"/>
      <c r="BD53" s="117"/>
      <c r="BE53" s="118"/>
      <c r="BF53" s="118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</row>
    <row r="54" spans="1:88" s="7" customFormat="1" x14ac:dyDescent="0.2">
      <c r="A54" s="1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117"/>
      <c r="AZ54" s="117"/>
      <c r="BA54" s="117"/>
      <c r="BB54" s="117"/>
      <c r="BC54" s="117"/>
      <c r="BD54" s="117"/>
      <c r="BE54" s="118"/>
      <c r="BF54" s="118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</row>
    <row r="55" spans="1:88" s="7" customFormat="1" x14ac:dyDescent="0.2">
      <c r="A55" s="1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117"/>
      <c r="AZ55" s="117"/>
      <c r="BA55" s="117"/>
      <c r="BB55" s="117"/>
      <c r="BC55" s="117"/>
      <c r="BD55" s="117"/>
      <c r="BE55" s="118"/>
      <c r="BF55" s="118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</row>
    <row r="56" spans="1:88" s="7" customFormat="1" x14ac:dyDescent="0.2">
      <c r="A56" s="1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117"/>
      <c r="AZ56" s="117"/>
      <c r="BA56" s="117"/>
      <c r="BB56" s="117"/>
      <c r="BC56" s="117"/>
      <c r="BD56" s="117"/>
      <c r="BE56" s="118"/>
      <c r="BF56" s="118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</row>
    <row r="57" spans="1:88" s="7" customFormat="1" x14ac:dyDescent="0.2">
      <c r="A57" s="1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117"/>
      <c r="AZ57" s="117"/>
      <c r="BA57" s="117"/>
      <c r="BB57" s="117"/>
      <c r="BC57" s="117"/>
      <c r="BD57" s="117"/>
      <c r="BE57" s="118"/>
      <c r="BF57" s="118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</row>
    <row r="58" spans="1:88" s="7" customFormat="1" x14ac:dyDescent="0.2">
      <c r="A58" s="1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117"/>
      <c r="AZ58" s="117"/>
      <c r="BA58" s="117"/>
      <c r="BB58" s="117"/>
      <c r="BC58" s="117"/>
      <c r="BD58" s="117"/>
      <c r="BE58" s="118"/>
      <c r="BF58" s="118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</row>
    <row r="59" spans="1:88" s="7" customFormat="1" x14ac:dyDescent="0.2">
      <c r="A59" s="1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117"/>
      <c r="AZ59" s="117"/>
      <c r="BA59" s="117"/>
      <c r="BB59" s="117"/>
      <c r="BC59" s="117"/>
      <c r="BD59" s="117"/>
      <c r="BE59" s="118"/>
      <c r="BF59" s="118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</row>
  </sheetData>
  <mergeCells count="22">
    <mergeCell ref="A1:T1"/>
    <mergeCell ref="T2:T5"/>
    <mergeCell ref="BH2:BL4"/>
    <mergeCell ref="BM2:BQ4"/>
    <mergeCell ref="BR2:BY4"/>
    <mergeCell ref="A2:A5"/>
    <mergeCell ref="B2:F4"/>
    <mergeCell ref="G2:L4"/>
    <mergeCell ref="M2:S4"/>
    <mergeCell ref="V2:V5"/>
    <mergeCell ref="BZ2:CE4"/>
    <mergeCell ref="BG2:BG5"/>
    <mergeCell ref="CF2:CI4"/>
    <mergeCell ref="Y1:BF1"/>
    <mergeCell ref="BG1:BY1"/>
    <mergeCell ref="BZ1:CI1"/>
    <mergeCell ref="X2:AB4"/>
    <mergeCell ref="AC2:AG4"/>
    <mergeCell ref="AH2:AL4"/>
    <mergeCell ref="AM2:AQ4"/>
    <mergeCell ref="AR2:AW4"/>
    <mergeCell ref="AX2:BF4"/>
  </mergeCells>
  <printOptions gridLines="1"/>
  <pageMargins left="0.34645669291338582" right="0.26771653543307089" top="0.55511811023622049" bottom="0.63385826771653542" header="0.51180555555555496" footer="0.51180555555555496"/>
  <pageSetup paperSize="9" fitToWidth="0" fitToHeight="0" orientation="portrait" useFirstPageNumber="1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Елена</dc:creator>
  <dc:description/>
  <cp:lastModifiedBy>Пользователь Windows</cp:lastModifiedBy>
  <cp:revision>105</cp:revision>
  <cp:lastPrinted>2025-07-18T08:34:30Z</cp:lastPrinted>
  <dcterms:created xsi:type="dcterms:W3CDTF">2003-09-10T08:02:48Z</dcterms:created>
  <dcterms:modified xsi:type="dcterms:W3CDTF">2025-07-18T13:58:07Z</dcterms:modified>
  <dc:language>en-US</dc:language>
</cp:coreProperties>
</file>